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AlgorithmName="SHA-512" workbookHashValue="GCnF31IwGPlbITJAZMMxDQ3+9gyQ/TRcexEFBt7OJz0s7pYYQ7MtOdoaqCJr5mq74Qh23/gfPB+am0CY7gLsIg==" workbookSaltValue="KoTCBeJ2lM2IVmzUJu+Jvw==" workbookSpinCount="100000" lockStructure="1"/>
  <bookViews>
    <workbookView xWindow="0" yWindow="0" windowWidth="20490" windowHeight="7770" tabRatio="664"/>
  </bookViews>
  <sheets>
    <sheet name="e-ミミ見積依頼書" sheetId="5" r:id="rId1"/>
    <sheet name="e-ミミ申込書 (社内用)" sheetId="7" state="hidden" r:id="rId2"/>
    <sheet name="e-ミミ申込書 (お客様用) " sheetId="8" state="hidden" r:id="rId3"/>
    <sheet name="議事録・文字起こし詳細チェックリスト" sheetId="12" state="hidden" r:id="rId4"/>
    <sheet name="改修内容" sheetId="13" state="hidden" r:id="rId5"/>
  </sheets>
  <definedNames>
    <definedName name="_xlnm.Print_Area" localSheetId="0">'e-ミミ見積依頼書'!$B$2:$AB$41</definedName>
    <definedName name="_xlnm.Print_Area" localSheetId="2">'e-ミミ申込書 (お客様用) '!$A$1:$Z$48</definedName>
    <definedName name="_xlnm.Print_Area" localSheetId="1">'e-ミミ申込書 (社内用)'!$A$1:$Z$47</definedName>
    <definedName name="_xlnm.Print_Area" localSheetId="3">議事録・文字起こし詳細チェックリスト!$A$1:$AZ$64</definedName>
  </definedNames>
  <calcPr calcId="145621"/>
</workbook>
</file>

<file path=xl/calcChain.xml><?xml version="1.0" encoding="utf-8"?>
<calcChain xmlns="http://schemas.openxmlformats.org/spreadsheetml/2006/main">
  <c r="J20" i="7" l="1"/>
  <c r="J18" i="7"/>
  <c r="J16" i="7"/>
  <c r="J14" i="7"/>
  <c r="H9" i="8"/>
  <c r="H46" i="8" l="1"/>
  <c r="P45" i="8"/>
  <c r="N45" i="8"/>
  <c r="K45" i="8"/>
  <c r="I45" i="8"/>
  <c r="H43" i="8"/>
  <c r="P42" i="8"/>
  <c r="N42" i="8"/>
  <c r="K42" i="8"/>
  <c r="I42" i="8"/>
  <c r="J20" i="8" l="1"/>
  <c r="X19" i="8"/>
  <c r="V19" i="8"/>
  <c r="S19" i="8"/>
  <c r="Q19" i="8"/>
  <c r="N19" i="8"/>
  <c r="L19" i="8"/>
  <c r="J19" i="8"/>
  <c r="J18" i="8"/>
  <c r="X17" i="8"/>
  <c r="V17" i="8"/>
  <c r="S17" i="8"/>
  <c r="Q17" i="8"/>
  <c r="N17" i="8"/>
  <c r="L17" i="8"/>
  <c r="J17" i="8"/>
  <c r="J16" i="8"/>
  <c r="X15" i="8"/>
  <c r="V15" i="8"/>
  <c r="S15" i="8"/>
  <c r="Q15" i="8"/>
  <c r="N15" i="8"/>
  <c r="L15" i="8"/>
  <c r="J15" i="8"/>
  <c r="J14" i="8"/>
  <c r="X13" i="8"/>
  <c r="V13" i="8"/>
  <c r="S13" i="8"/>
  <c r="Q13" i="8"/>
  <c r="N13" i="8"/>
  <c r="L13" i="8"/>
  <c r="J13" i="8"/>
  <c r="X19" i="7"/>
  <c r="V19" i="7"/>
  <c r="S19" i="7"/>
  <c r="Q19" i="7"/>
  <c r="N19" i="7"/>
  <c r="L19" i="7"/>
  <c r="J19" i="7"/>
  <c r="X17" i="7"/>
  <c r="V17" i="7"/>
  <c r="S17" i="7"/>
  <c r="Q17" i="7"/>
  <c r="N17" i="7"/>
  <c r="L17" i="7"/>
  <c r="J17" i="7"/>
  <c r="X15" i="7"/>
  <c r="V15" i="7"/>
  <c r="S15" i="7"/>
  <c r="Q15" i="7"/>
  <c r="N15" i="7"/>
  <c r="L15" i="7"/>
  <c r="J15" i="7"/>
  <c r="S13" i="7"/>
  <c r="X13" i="7"/>
  <c r="V13" i="7"/>
  <c r="Q13" i="7"/>
  <c r="N13" i="7"/>
  <c r="L13" i="7"/>
  <c r="J13" i="7"/>
  <c r="M11" i="12"/>
  <c r="M9" i="12"/>
  <c r="M8" i="12"/>
  <c r="M5" i="12"/>
  <c r="M7" i="12"/>
  <c r="M6" i="12"/>
  <c r="M10" i="12"/>
  <c r="AL10" i="12"/>
  <c r="K39" i="8" l="1"/>
  <c r="Y31" i="7"/>
  <c r="L23" i="8"/>
  <c r="H12" i="8"/>
  <c r="Q40" i="7"/>
  <c r="Q39" i="8" s="1"/>
  <c r="H12" i="7"/>
  <c r="X41" i="8"/>
  <c r="Q41" i="8" l="1"/>
  <c r="K41" i="8"/>
  <c r="W40" i="8"/>
  <c r="Q40" i="8"/>
  <c r="K40" i="8"/>
  <c r="T38" i="8"/>
  <c r="H38" i="8"/>
  <c r="H37" i="8"/>
  <c r="H36" i="8"/>
  <c r="H35" i="8"/>
  <c r="L34" i="8"/>
  <c r="I34" i="8"/>
  <c r="Q23" i="8" l="1"/>
  <c r="Y23" i="8"/>
  <c r="I23" i="8"/>
  <c r="T27" i="8"/>
  <c r="T28" i="8"/>
  <c r="H28" i="8"/>
  <c r="H27" i="8"/>
  <c r="K30" i="8"/>
  <c r="K29" i="8"/>
  <c r="T24" i="8"/>
  <c r="L25" i="8"/>
  <c r="L26" i="8"/>
  <c r="L24" i="8"/>
  <c r="O26" i="8"/>
  <c r="X32" i="8" l="1"/>
  <c r="X33" i="8"/>
  <c r="X31" i="8"/>
  <c r="R32" i="8"/>
  <c r="R33" i="8"/>
  <c r="R31" i="8"/>
  <c r="L32" i="8"/>
  <c r="L33" i="8"/>
  <c r="L31" i="8"/>
  <c r="Y32" i="7"/>
  <c r="Y32" i="8" s="1"/>
  <c r="Y33" i="7"/>
  <c r="Y33" i="8" s="1"/>
  <c r="Y31" i="8"/>
  <c r="S32" i="7"/>
  <c r="S32" i="8" s="1"/>
  <c r="S33" i="7"/>
  <c r="S33" i="8" s="1"/>
  <c r="S31" i="7"/>
  <c r="S31" i="8" s="1"/>
  <c r="M33" i="7"/>
  <c r="M33" i="8" s="1"/>
  <c r="M32" i="7"/>
  <c r="M32" i="8" s="1"/>
  <c r="M31" i="7"/>
  <c r="M31" i="8" s="1"/>
  <c r="U32" i="8"/>
  <c r="U33" i="8"/>
  <c r="U31" i="8"/>
  <c r="O32" i="8"/>
  <c r="O33" i="8"/>
  <c r="O31" i="8"/>
  <c r="I32" i="8"/>
  <c r="I33" i="8"/>
  <c r="I31" i="8"/>
  <c r="H11" i="7" l="1"/>
  <c r="H11" i="8"/>
  <c r="T22" i="8" l="1"/>
  <c r="T21" i="8"/>
  <c r="H21" i="8"/>
  <c r="I21" i="8" s="1"/>
  <c r="H22" i="8"/>
  <c r="H10" i="8"/>
  <c r="T9" i="8"/>
  <c r="H8" i="8"/>
  <c r="H7" i="8"/>
  <c r="H6" i="8"/>
  <c r="H5" i="8"/>
  <c r="H4" i="8"/>
  <c r="H10" i="7"/>
  <c r="H5" i="7"/>
  <c r="H4" i="7"/>
  <c r="H6" i="7"/>
  <c r="H7" i="7"/>
  <c r="H8" i="7"/>
  <c r="T9" i="7"/>
  <c r="H9" i="7"/>
  <c r="U22" i="8" l="1"/>
  <c r="U21" i="8"/>
  <c r="I22" i="8"/>
  <c r="U22" i="7"/>
  <c r="U21" i="7"/>
  <c r="I22" i="7"/>
  <c r="I21" i="7"/>
  <c r="Q29" i="7" l="1"/>
  <c r="Q29" i="8" s="1"/>
  <c r="Q30" i="7"/>
  <c r="Q30" i="8" s="1"/>
</calcChain>
</file>

<file path=xl/comments1.xml><?xml version="1.0" encoding="utf-8"?>
<comments xmlns="http://schemas.openxmlformats.org/spreadsheetml/2006/main">
  <authors>
    <author>謝名 一希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個人のお客様は個人名、
法人のお客様は会社名を
入力してください。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やりとりをされる担当者のお名前を入力してください。
※個人のお客様は記入不要です。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個人のお客様は個人名、
法人のお客様は会社名を
入力してください。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ｅ-ミミご利用予定日時と会場名を入力してください。
複数の日程、または複数の会場でご利用される場合は
日程・会場毎に入力してください。
※枠に収まらない場合は、その他・ご要望欄に
入力してください。</t>
        </r>
      </text>
    </comment>
  </commentList>
</comments>
</file>

<file path=xl/sharedStrings.xml><?xml version="1.0" encoding="utf-8"?>
<sst xmlns="http://schemas.openxmlformats.org/spreadsheetml/2006/main" count="518" uniqueCount="219">
  <si>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</si>
  <si>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</si>
  <si>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</si>
  <si>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</si>
  <si>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</si>
  <si>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</si>
  <si>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様</t>
    <rPh sb="0" eb="1">
      <t>サマ</t>
    </rPh>
    <phoneticPr fontId="1"/>
  </si>
  <si>
    <t>(</t>
    <phoneticPr fontId="1"/>
  </si>
  <si>
    <t>F A X番号</t>
    <rPh sb="5" eb="7">
      <t>バンゴウ</t>
    </rPh>
    <phoneticPr fontId="1"/>
  </si>
  <si>
    <t>メールアドレス</t>
    <phoneticPr fontId="1"/>
  </si>
  <si>
    <t>電話番号：</t>
    <rPh sb="0" eb="2">
      <t>デンワ</t>
    </rPh>
    <rPh sb="2" eb="4">
      <t>バンゴウ</t>
    </rPh>
    <phoneticPr fontId="1"/>
  </si>
  <si>
    <t>キャリア：</t>
    <phoneticPr fontId="1"/>
  </si>
  <si>
    <t>台</t>
    <rPh sb="0" eb="1">
      <t>ダイ</t>
    </rPh>
    <phoneticPr fontId="1"/>
  </si>
  <si>
    <t>iPad</t>
    <phoneticPr fontId="1"/>
  </si>
  <si>
    <t>無し</t>
    <rPh sb="0" eb="1">
      <t>ナ</t>
    </rPh>
    <phoneticPr fontId="1"/>
  </si>
  <si>
    <t>パソコン</t>
    <phoneticPr fontId="1"/>
  </si>
  <si>
    <t>その他</t>
    <rPh sb="2" eb="3">
      <t>タ</t>
    </rPh>
    <phoneticPr fontId="1"/>
  </si>
  <si>
    <t>：</t>
    <phoneticPr fontId="1"/>
  </si>
  <si>
    <t>Tablet</t>
    <phoneticPr fontId="1"/>
  </si>
  <si>
    <t>:</t>
    <phoneticPr fontId="1"/>
  </si>
  <si>
    <t>）</t>
    <phoneticPr fontId="1"/>
  </si>
  <si>
    <t>無料プラン：</t>
    <rPh sb="0" eb="2">
      <t>ムリョウ</t>
    </rPh>
    <phoneticPr fontId="1"/>
  </si>
  <si>
    <t>背景色</t>
    <rPh sb="0" eb="3">
      <t>ハイケイショク</t>
    </rPh>
    <phoneticPr fontId="1"/>
  </si>
  <si>
    <t>「e-ミミ」申込書</t>
    <rPh sb="6" eb="9">
      <t>モウシコミショ</t>
    </rPh>
    <phoneticPr fontId="1"/>
  </si>
  <si>
    <t>名</t>
    <rPh sb="0" eb="1">
      <t>メイ</t>
    </rPh>
    <phoneticPr fontId="1"/>
  </si>
  <si>
    <t>フリガナ</t>
    <phoneticPr fontId="1"/>
  </si>
  <si>
    <t>「e-ミミ」見積依頼書</t>
    <rPh sb="6" eb="8">
      <t>ミツモリ</t>
    </rPh>
    <rPh sb="8" eb="11">
      <t>イライショ</t>
    </rPh>
    <phoneticPr fontId="1"/>
  </si>
  <si>
    <t>有</t>
    <rPh sb="0" eb="1">
      <t>ア</t>
    </rPh>
    <phoneticPr fontId="1"/>
  </si>
  <si>
    <t>～</t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</si>
  <si>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</si>
  <si>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</si>
  <si>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</si>
  <si>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話者数</t>
    <rPh sb="0" eb="2">
      <t>ワシャ</t>
    </rPh>
    <rPh sb="2" eb="3">
      <t>スウ</t>
    </rPh>
    <phoneticPr fontId="1"/>
  </si>
  <si>
    <t>マイク接続本数</t>
    <rPh sb="3" eb="5">
      <t>セツゾク</t>
    </rPh>
    <rPh sb="5" eb="7">
      <t>ホンスウ</t>
    </rPh>
    <phoneticPr fontId="1"/>
  </si>
  <si>
    <t>本</t>
    <rPh sb="0" eb="1">
      <t>ホン</t>
    </rPh>
    <phoneticPr fontId="1"/>
  </si>
  <si>
    <t>管理No：</t>
    <rPh sb="0" eb="2">
      <t>カンリ</t>
    </rPh>
    <phoneticPr fontId="1"/>
  </si>
  <si>
    <t>〒</t>
  </si>
  <si>
    <t>.iscecj.ddo.jp</t>
  </si>
  <si>
    <t>ＩＰアドレス</t>
  </si>
  <si>
    <t>－</t>
  </si>
  <si>
    <t>パスワード</t>
  </si>
  <si>
    <t>文字サイズ</t>
    <rPh sb="0" eb="2">
      <t>モジ</t>
    </rPh>
    <phoneticPr fontId="1"/>
  </si>
  <si>
    <t>行数</t>
    <rPh sb="0" eb="2">
      <t>ギョウスウ</t>
    </rPh>
    <phoneticPr fontId="1"/>
  </si>
  <si>
    <t>一行文字数</t>
    <rPh sb="0" eb="1">
      <t>イチ</t>
    </rPh>
    <rPh sb="1" eb="2">
      <t>ギョウ</t>
    </rPh>
    <rPh sb="2" eb="5">
      <t>モジスウ</t>
    </rPh>
    <phoneticPr fontId="1"/>
  </si>
  <si>
    <t>文字色</t>
    <rPh sb="0" eb="3">
      <t>モジショク</t>
    </rPh>
    <phoneticPr fontId="1"/>
  </si>
  <si>
    <t>テロップ</t>
  </si>
  <si>
    <t>Ver1.0</t>
    <phoneticPr fontId="1"/>
  </si>
  <si>
    <t>SB-01</t>
  </si>
  <si>
    <t>080-3180-6888</t>
  </si>
  <si>
    <t>SB-02</t>
  </si>
  <si>
    <t>080-3962-6888</t>
  </si>
  <si>
    <t>SB-03</t>
  </si>
  <si>
    <t>090-3413-6888</t>
  </si>
  <si>
    <t>SB-04</t>
  </si>
  <si>
    <t>080-3950-6888</t>
  </si>
  <si>
    <t>SB-05</t>
  </si>
  <si>
    <t>080-4286-0457</t>
  </si>
  <si>
    <t>SB-06</t>
  </si>
  <si>
    <t>090-6635-2635</t>
  </si>
  <si>
    <t>SB-07</t>
  </si>
  <si>
    <t>090-2856-1644</t>
  </si>
  <si>
    <t>AU-01</t>
  </si>
  <si>
    <t>080-6497-3418</t>
  </si>
  <si>
    <t>AU-02</t>
  </si>
  <si>
    <t>080-6497-3416</t>
  </si>
  <si>
    <t>AU-03</t>
  </si>
  <si>
    <t>090-8291-4915</t>
  </si>
  <si>
    <t>AU-04</t>
  </si>
  <si>
    <t>090-8291-4795</t>
  </si>
  <si>
    <t>DCM-01</t>
  </si>
  <si>
    <t>090-8584-4871</t>
  </si>
  <si>
    <t>DCM-02</t>
  </si>
  <si>
    <t>080-8953-2347</t>
  </si>
  <si>
    <t>DCM-03</t>
  </si>
  <si>
    <t>080-8557-1617</t>
  </si>
  <si>
    <t>会場名</t>
    <rPh sb="0" eb="2">
      <t>カイジョウ</t>
    </rPh>
    <rPh sb="2" eb="3">
      <t>メイ</t>
    </rPh>
    <phoneticPr fontId="1"/>
  </si>
  <si>
    <t>ご担当者様</t>
    <rPh sb="1" eb="4">
      <t>タントウシャ</t>
    </rPh>
    <rPh sb="4" eb="5">
      <t>サマ</t>
    </rPh>
    <phoneticPr fontId="1"/>
  </si>
  <si>
    <t>ご依頼者様
(ご請求先宛名)</t>
    <rPh sb="1" eb="4">
      <t>イライシャ</t>
    </rPh>
    <rPh sb="4" eb="5">
      <t>サマ</t>
    </rPh>
    <rPh sb="8" eb="11">
      <t>セイキュウサキ</t>
    </rPh>
    <rPh sb="11" eb="13">
      <t>アテナ</t>
    </rPh>
    <rPh sb="12" eb="13">
      <t>メイ</t>
    </rPh>
    <phoneticPr fontId="1"/>
  </si>
  <si>
    <t>電源タップ</t>
    <rPh sb="0" eb="2">
      <t>デンゲン</t>
    </rPh>
    <phoneticPr fontId="1"/>
  </si>
  <si>
    <t>ご連絡先</t>
    <rPh sb="1" eb="3">
      <t>レンラク</t>
    </rPh>
    <rPh sb="3" eb="4">
      <t>サキ</t>
    </rPh>
    <phoneticPr fontId="1"/>
  </si>
  <si>
    <t>変換アダプタ</t>
    <rPh sb="0" eb="2">
      <t>ヘンカン</t>
    </rPh>
    <phoneticPr fontId="1"/>
  </si>
  <si>
    <t>アンプ一式</t>
    <rPh sb="3" eb="5">
      <t>イッシキ</t>
    </rPh>
    <phoneticPr fontId="1"/>
  </si>
  <si>
    <t>VGAアダプタ</t>
    <phoneticPr fontId="1"/>
  </si>
  <si>
    <t>プロジェクター一式</t>
    <rPh sb="7" eb="9">
      <t>イッシキ</t>
    </rPh>
    <phoneticPr fontId="1"/>
  </si>
  <si>
    <t>ステレオジャック</t>
    <phoneticPr fontId="1"/>
  </si>
  <si>
    <t>モノラルジャック</t>
    <phoneticPr fontId="1"/>
  </si>
  <si>
    <t>ピンケーブル</t>
    <phoneticPr fontId="1"/>
  </si>
  <si>
    <t>ポケットWI-FI</t>
    <phoneticPr fontId="1"/>
  </si>
  <si>
    <t>会議用マイク</t>
    <rPh sb="0" eb="3">
      <t>カイギヨウ</t>
    </rPh>
    <phoneticPr fontId="1"/>
  </si>
  <si>
    <t>21.5インチTAB</t>
    <phoneticPr fontId="1"/>
  </si>
  <si>
    <t>音声内容</t>
    <rPh sb="0" eb="2">
      <t>オンセイ</t>
    </rPh>
    <rPh sb="2" eb="4">
      <t>ナイヨウ</t>
    </rPh>
    <phoneticPr fontId="1"/>
  </si>
  <si>
    <t>本文フォント(書体)</t>
    <rPh sb="0" eb="2">
      <t>ホンブン</t>
    </rPh>
    <rPh sb="7" eb="9">
      <t>ショタイ</t>
    </rPh>
    <phoneticPr fontId="1"/>
  </si>
  <si>
    <t>本文フォント(文字サイズ)</t>
    <rPh sb="0" eb="2">
      <t>ホンブン</t>
    </rPh>
    <rPh sb="7" eb="9">
      <t>モジ</t>
    </rPh>
    <phoneticPr fontId="1"/>
  </si>
  <si>
    <t>英数字・記号</t>
    <rPh sb="0" eb="3">
      <t>エイスウジ</t>
    </rPh>
    <rPh sb="4" eb="6">
      <t>キゴウ</t>
    </rPh>
    <phoneticPr fontId="1"/>
  </si>
  <si>
    <t>ページ番号</t>
    <rPh sb="3" eb="5">
      <t>バンゴウ</t>
    </rPh>
    <phoneticPr fontId="1"/>
  </si>
  <si>
    <t>発言者表記</t>
    <rPh sb="0" eb="3">
      <t>ハツゲンシャ</t>
    </rPh>
    <rPh sb="3" eb="5">
      <t>ヒョウキ</t>
    </rPh>
    <phoneticPr fontId="1"/>
  </si>
  <si>
    <t>発言者氏名</t>
    <rPh sb="0" eb="3">
      <t>ハツゲンシャ</t>
    </rPh>
    <rPh sb="3" eb="5">
      <t>シメイ</t>
    </rPh>
    <phoneticPr fontId="1"/>
  </si>
  <si>
    <t>聞き取り不明箇所</t>
    <rPh sb="0" eb="1">
      <t>キ</t>
    </rPh>
    <rPh sb="2" eb="3">
      <t>ト</t>
    </rPh>
    <rPh sb="4" eb="6">
      <t>フメイ</t>
    </rPh>
    <rPh sb="6" eb="8">
      <t>カショ</t>
    </rPh>
    <phoneticPr fontId="1"/>
  </si>
  <si>
    <t>あやふや箇所</t>
    <rPh sb="4" eb="6">
      <t>カショ</t>
    </rPh>
    <phoneticPr fontId="1"/>
  </si>
  <si>
    <t>段落</t>
    <rPh sb="0" eb="2">
      <t>ダンラク</t>
    </rPh>
    <phoneticPr fontId="1"/>
  </si>
  <si>
    <t>製本の有無</t>
    <rPh sb="0" eb="2">
      <t>セイホン</t>
    </rPh>
    <rPh sb="3" eb="5">
      <t>ウム</t>
    </rPh>
    <phoneticPr fontId="1"/>
  </si>
  <si>
    <t>送付方法</t>
    <rPh sb="0" eb="4">
      <t>ソウフホウホウ</t>
    </rPh>
    <phoneticPr fontId="1"/>
  </si>
  <si>
    <t>提出用ファイル形式</t>
    <rPh sb="0" eb="2">
      <t>テイシュツ</t>
    </rPh>
    <rPh sb="2" eb="3">
      <t>ヨウ</t>
    </rPh>
    <rPh sb="7" eb="9">
      <t>ケイシキ</t>
    </rPh>
    <phoneticPr fontId="1"/>
  </si>
  <si>
    <t>総音声時間</t>
    <rPh sb="0" eb="1">
      <t>ソウ</t>
    </rPh>
    <rPh sb="1" eb="3">
      <t>オンセイ</t>
    </rPh>
    <rPh sb="3" eb="5">
      <t>ジカン</t>
    </rPh>
    <phoneticPr fontId="1"/>
  </si>
  <si>
    <t>時間</t>
    <rPh sb="0" eb="2">
      <t>ジカン</t>
    </rPh>
    <phoneticPr fontId="1"/>
  </si>
  <si>
    <t>秒</t>
    <rPh sb="0" eb="1">
      <t>ビョウ</t>
    </rPh>
    <phoneticPr fontId="1"/>
  </si>
  <si>
    <t>有り</t>
    <rPh sb="0" eb="1">
      <t>ア</t>
    </rPh>
    <phoneticPr fontId="1"/>
  </si>
  <si>
    <t>会議録</t>
    <rPh sb="0" eb="3">
      <t>カイギロク</t>
    </rPh>
    <phoneticPr fontId="1"/>
  </si>
  <si>
    <t>MS明朝</t>
    <rPh sb="2" eb="4">
      <t>ミンチョウ</t>
    </rPh>
    <phoneticPr fontId="1"/>
  </si>
  <si>
    <t>１行の文字数</t>
    <rPh sb="1" eb="2">
      <t>ギョウ</t>
    </rPh>
    <phoneticPr fontId="1"/>
  </si>
  <si>
    <t>１ページの行数</t>
    <rPh sb="5" eb="7">
      <t>ギョウスウ</t>
    </rPh>
    <phoneticPr fontId="1"/>
  </si>
  <si>
    <t>上</t>
    <rPh sb="0" eb="1">
      <t>ウエ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</si>
  <si>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</si>
  <si>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</si>
  <si>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ヘッダーの内容</t>
    <rPh sb="5" eb="7">
      <t>ナイヨウ</t>
    </rPh>
    <phoneticPr fontId="1"/>
  </si>
  <si>
    <t>フッターの内容</t>
    <rPh sb="5" eb="7">
      <t>ナイヨウ</t>
    </rPh>
    <phoneticPr fontId="1"/>
  </si>
  <si>
    <t>名字</t>
    <rPh sb="0" eb="2">
      <t>ミョウジ</t>
    </rPh>
    <phoneticPr fontId="1"/>
  </si>
  <si>
    <t>句点改行(字下げなし)</t>
    <rPh sb="0" eb="2">
      <t>クテン</t>
    </rPh>
    <rPh sb="2" eb="4">
      <t>カイギョウ</t>
    </rPh>
    <rPh sb="5" eb="7">
      <t>ジサ</t>
    </rPh>
    <phoneticPr fontId="1"/>
  </si>
  <si>
    <t>ページの余白/mm</t>
    <rPh sb="4" eb="6">
      <t>ヨハク</t>
    </rPh>
    <phoneticPr fontId="1"/>
  </si>
  <si>
    <t>「e-ミミ」詳細確認書</t>
    <rPh sb="6" eb="8">
      <t>ショウサイ</t>
    </rPh>
    <rPh sb="8" eb="11">
      <t>カクニンショ</t>
    </rPh>
    <phoneticPr fontId="1"/>
  </si>
  <si>
    <t>議事録作成・文字起こし依頼書</t>
    <rPh sb="0" eb="3">
      <t>ギジロク</t>
    </rPh>
    <rPh sb="3" eb="5">
      <t>サクセイ</t>
    </rPh>
    <rPh sb="6" eb="8">
      <t>モジ</t>
    </rPh>
    <rPh sb="8" eb="9">
      <t>オ</t>
    </rPh>
    <rPh sb="11" eb="14">
      <t>イライショ</t>
    </rPh>
    <phoneticPr fontId="1"/>
  </si>
  <si>
    <t>様</t>
  </si>
  <si>
    <t>締め切り希望日時</t>
    <rPh sb="0" eb="1">
      <t>シ</t>
    </rPh>
    <rPh sb="2" eb="3">
      <t>キ</t>
    </rPh>
    <rPh sb="4" eb="6">
      <t>キボウ</t>
    </rPh>
    <rPh sb="6" eb="8">
      <t>ニチジ</t>
    </rPh>
    <phoneticPr fontId="1"/>
  </si>
  <si>
    <t>送付先
(メールアドレス・住所)</t>
    <rPh sb="0" eb="3">
      <t>ソウフサキ</t>
    </rPh>
    <rPh sb="13" eb="15">
      <t>ジュウショ</t>
    </rPh>
    <phoneticPr fontId="1"/>
  </si>
  <si>
    <t>納品希望日時</t>
    <rPh sb="0" eb="2">
      <t>ノウヒン</t>
    </rPh>
    <rPh sb="2" eb="4">
      <t>キボウ</t>
    </rPh>
    <rPh sb="4" eb="6">
      <t>ニチジ</t>
    </rPh>
    <phoneticPr fontId="1"/>
  </si>
  <si>
    <t>講演会</t>
    <phoneticPr fontId="1"/>
  </si>
  <si>
    <t>インタビュー</t>
    <phoneticPr fontId="1"/>
  </si>
  <si>
    <t>その他(</t>
    <phoneticPr fontId="1"/>
  </si>
  <si>
    <t>)</t>
    <phoneticPr fontId="1"/>
  </si>
  <si>
    <t>～以下は、アイセックの基準になります～</t>
    <rPh sb="1" eb="3">
      <t>イカ</t>
    </rPh>
    <rPh sb="11" eb="13">
      <t>キジュン</t>
    </rPh>
    <phoneticPr fontId="1"/>
  </si>
  <si>
    <t>40文字</t>
    <rPh sb="2" eb="4">
      <t>モジ</t>
    </rPh>
    <phoneticPr fontId="1"/>
  </si>
  <si>
    <t>下</t>
    <phoneticPr fontId="1"/>
  </si>
  <si>
    <t>とじしろの位置</t>
    <phoneticPr fontId="1"/>
  </si>
  <si>
    <t>ヘッダー/mm</t>
    <phoneticPr fontId="1"/>
  </si>
  <si>
    <t>なし</t>
    <phoneticPr fontId="1"/>
  </si>
  <si>
    <t>フッター/mm</t>
    <phoneticPr fontId="1"/>
  </si>
  <si>
    <t>スラッシュ(名前／)</t>
    <rPh sb="6" eb="8">
      <t>ナマエ</t>
    </rPh>
    <phoneticPr fontId="1"/>
  </si>
  <si>
    <t>発言者フォント</t>
    <phoneticPr fontId="1"/>
  </si>
  <si>
    <t>本文と同じ</t>
    <rPh sb="0" eb="2">
      <t>ホンブン</t>
    </rPh>
    <rPh sb="3" eb="4">
      <t>オナ</t>
    </rPh>
    <phoneticPr fontId="1"/>
  </si>
  <si>
    <t>整文</t>
    <rPh sb="0" eb="1">
      <t>トトノ</t>
    </rPh>
    <rPh sb="1" eb="2">
      <t>ブン</t>
    </rPh>
    <phoneticPr fontId="1"/>
  </si>
  <si>
    <t>しない(音声通り)</t>
    <rPh sb="4" eb="6">
      <t>オンセイ</t>
    </rPh>
    <rPh sb="6" eb="7">
      <t>ドオ</t>
    </rPh>
    <phoneticPr fontId="1"/>
  </si>
  <si>
    <t>＊＊＊に置き換え</t>
    <rPh sb="4" eb="5">
      <t>オ</t>
    </rPh>
    <rPh sb="6" eb="7">
      <t>カ</t>
    </rPh>
    <phoneticPr fontId="1"/>
  </si>
  <si>
    <t>カタカナ(水色マーカー)</t>
    <rPh sb="5" eb="7">
      <t>ミズイロ</t>
    </rPh>
    <phoneticPr fontId="1"/>
  </si>
  <si>
    <t>表記</t>
    <rPh sb="0" eb="2">
      <t>ヒョウキ</t>
    </rPh>
    <phoneticPr fontId="1"/>
  </si>
  <si>
    <t>弊社使用辞書に準ずる</t>
    <rPh sb="0" eb="2">
      <t>ヘイシャ</t>
    </rPh>
    <rPh sb="2" eb="4">
      <t>シヨウ</t>
    </rPh>
    <rPh sb="4" eb="6">
      <t>ジショ</t>
    </rPh>
    <rPh sb="7" eb="8">
      <t>ジュン</t>
    </rPh>
    <phoneticPr fontId="1"/>
  </si>
  <si>
    <t>～議事録の詳細について、ご要望がある場合は、以下にご記入ください～</t>
    <rPh sb="1" eb="4">
      <t>ギジロク</t>
    </rPh>
    <rPh sb="5" eb="7">
      <t>ショウサイ</t>
    </rPh>
    <rPh sb="13" eb="15">
      <t>ヨウボウ</t>
    </rPh>
    <rPh sb="18" eb="20">
      <t>バアイ</t>
    </rPh>
    <rPh sb="22" eb="24">
      <t>イカ</t>
    </rPh>
    <rPh sb="26" eb="28">
      <t>キニュウ</t>
    </rPh>
    <phoneticPr fontId="1"/>
  </si>
  <si>
    <t>ヘッダー/mm</t>
    <phoneticPr fontId="1"/>
  </si>
  <si>
    <t>フッター/mm</t>
    <phoneticPr fontId="1"/>
  </si>
  <si>
    <t>発言者フォント</t>
    <phoneticPr fontId="1"/>
  </si>
  <si>
    <t>その他ご要望</t>
    <rPh sb="2" eb="3">
      <t>タ</t>
    </rPh>
    <rPh sb="4" eb="6">
      <t>ヨウボウ</t>
    </rPh>
    <phoneticPr fontId="1"/>
  </si>
  <si>
    <t>①ご依頼者様
(ご請求先宛名)</t>
    <rPh sb="2" eb="5">
      <t>イライシャ</t>
    </rPh>
    <rPh sb="5" eb="6">
      <t>サマ</t>
    </rPh>
    <rPh sb="9" eb="12">
      <t>セイキュウサキ</t>
    </rPh>
    <rPh sb="12" eb="14">
      <t>アテナ</t>
    </rPh>
    <rPh sb="13" eb="14">
      <t>メイ</t>
    </rPh>
    <phoneticPr fontId="1"/>
  </si>
  <si>
    <t>②ご担当者様</t>
    <rPh sb="2" eb="5">
      <t>タントウシャ</t>
    </rPh>
    <rPh sb="5" eb="6">
      <t>サマ</t>
    </rPh>
    <phoneticPr fontId="1"/>
  </si>
  <si>
    <t>③ご連絡先</t>
    <rPh sb="2" eb="4">
      <t>レンラク</t>
    </rPh>
    <rPh sb="4" eb="5">
      <t>サキ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</si>
  <si>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</si>
  <si>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</si>
  <si>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</si>
  <si>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</si>
  <si>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</si>
  <si>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</si>
  <si>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</si>
  <si>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</si>
  <si>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④F A X番号</t>
    <rPh sb="6" eb="8">
      <t>バンゴウ</t>
    </rPh>
    <phoneticPr fontId="1"/>
  </si>
  <si>
    <t>⑤メールアドレス</t>
    <phoneticPr fontId="1"/>
  </si>
  <si>
    <t>メールアドレス</t>
    <phoneticPr fontId="1"/>
  </si>
  <si>
    <t>携帯電話貸出希望</t>
    <rPh sb="0" eb="1">
      <t>ケイ</t>
    </rPh>
    <rPh sb="1" eb="2">
      <t>オビ</t>
    </rPh>
    <rPh sb="2" eb="3">
      <t>デン</t>
    </rPh>
    <rPh sb="3" eb="4">
      <t>ハナシ</t>
    </rPh>
    <rPh sb="4" eb="5">
      <t>カ</t>
    </rPh>
    <rPh sb="5" eb="6">
      <t>ダ</t>
    </rPh>
    <rPh sb="6" eb="7">
      <t>ノゾミ</t>
    </rPh>
    <rPh sb="7" eb="8">
      <t>ノゾミ</t>
    </rPh>
    <phoneticPr fontId="1"/>
  </si>
  <si>
    <t>テキストログ希望</t>
    <rPh sb="6" eb="8">
      <t>キボウ</t>
    </rPh>
    <phoneticPr fontId="1"/>
  </si>
  <si>
    <t>速報版ログ希望</t>
    <rPh sb="0" eb="2">
      <t>ソクホウ</t>
    </rPh>
    <rPh sb="2" eb="3">
      <t>バン</t>
    </rPh>
    <rPh sb="5" eb="7">
      <t>キボウ</t>
    </rPh>
    <phoneticPr fontId="1"/>
  </si>
  <si>
    <t>議事録作成希望</t>
    <rPh sb="0" eb="3">
      <t>ギジロク</t>
    </rPh>
    <rPh sb="3" eb="5">
      <t>サクセイ</t>
    </rPh>
    <rPh sb="5" eb="7">
      <t>キボウ</t>
    </rPh>
    <phoneticPr fontId="1"/>
  </si>
  <si>
    <t>電話番号</t>
    <rPh sb="0" eb="2">
      <t>デンワ</t>
    </rPh>
    <rPh sb="2" eb="4">
      <t>バンゴウ</t>
    </rPh>
    <phoneticPr fontId="1"/>
  </si>
  <si>
    <t>音声を一度聞き直し、体裁を整えたテキストログを情報保障終了後、３時間以内にご提供いたします。
※料金は別途相談となります。</t>
    <rPh sb="51" eb="53">
      <t>ベット</t>
    </rPh>
    <rPh sb="53" eb="55">
      <t>ソウダン</t>
    </rPh>
    <phoneticPr fontId="1"/>
  </si>
  <si>
    <t>音声を繰り返し聞き直し、お客様のご要望に沿った議事録をご提供いたします。
※納期・料金は別途相談となります。</t>
    <phoneticPr fontId="1"/>
  </si>
  <si>
    <t>入力したテキストのログをご提供いたします。</t>
    <phoneticPr fontId="1"/>
  </si>
  <si>
    <t>株式会社 アイセック・ジャパン</t>
    <rPh sb="0" eb="4">
      <t>カブシキガイシャ</t>
    </rPh>
    <phoneticPr fontId="1"/>
  </si>
  <si>
    <t>ご記入日</t>
    <rPh sb="1" eb="3">
      <t>キニュウ</t>
    </rPh>
    <rPh sb="3" eb="4">
      <t>ビ</t>
    </rPh>
    <phoneticPr fontId="1"/>
  </si>
  <si>
    <t>音声をアイセック・ジャパンへ送信するために必要となります。
携帯電話がご準備できない場合には、弊社より貸出いたします。
※台数は別途相談となります。</t>
    <rPh sb="0" eb="2">
      <t>オンセイ</t>
    </rPh>
    <rPh sb="14" eb="16">
      <t>ソウシン</t>
    </rPh>
    <rPh sb="21" eb="23">
      <t>ヒツヨウ</t>
    </rPh>
    <rPh sb="61" eb="63">
      <t>ダイスウ</t>
    </rPh>
    <phoneticPr fontId="1"/>
  </si>
  <si>
    <t>サービス内容
その他・ご要望</t>
    <rPh sb="4" eb="6">
      <t>ナイヨウ</t>
    </rPh>
    <rPh sb="9" eb="10">
      <t>タ</t>
    </rPh>
    <rPh sb="12" eb="14">
      <t>ヨウボウ</t>
    </rPh>
    <phoneticPr fontId="1"/>
  </si>
  <si>
    <t>ご住所</t>
    <rPh sb="1" eb="3">
      <t>ジュウショ</t>
    </rPh>
    <phoneticPr fontId="1"/>
  </si>
  <si>
    <t>⑥ご住所</t>
    <rPh sb="2" eb="4">
      <t>ジュウショ</t>
    </rPh>
    <phoneticPr fontId="1"/>
  </si>
  <si>
    <r>
      <t>⑦実施予定日時
会場名
(</t>
    </r>
    <r>
      <rPr>
        <sz val="8"/>
        <color theme="1"/>
        <rFont val="ＭＳ Ｐ明朝"/>
        <family val="1"/>
        <charset val="128"/>
      </rPr>
      <t>例：アイセックホール・Ａ会場)</t>
    </r>
    <rPh sb="1" eb="3">
      <t>ジッシ</t>
    </rPh>
    <rPh sb="3" eb="5">
      <t>ヨテイ</t>
    </rPh>
    <rPh sb="5" eb="6">
      <t>ビ</t>
    </rPh>
    <rPh sb="6" eb="7">
      <t>ジ</t>
    </rPh>
    <rPh sb="8" eb="10">
      <t>カイジョウ</t>
    </rPh>
    <rPh sb="10" eb="11">
      <t>メイ</t>
    </rPh>
    <rPh sb="13" eb="14">
      <t>レイ</t>
    </rPh>
    <rPh sb="25" eb="27">
      <t>カイジョウ</t>
    </rPh>
    <phoneticPr fontId="1"/>
  </si>
  <si>
    <t>⑧携帯電話貸出希望</t>
    <rPh sb="1" eb="2">
      <t>ケイ</t>
    </rPh>
    <rPh sb="2" eb="3">
      <t>オビ</t>
    </rPh>
    <rPh sb="3" eb="4">
      <t>デン</t>
    </rPh>
    <rPh sb="4" eb="5">
      <t>ハナシ</t>
    </rPh>
    <rPh sb="5" eb="6">
      <t>カ</t>
    </rPh>
    <rPh sb="6" eb="7">
      <t>ダ</t>
    </rPh>
    <rPh sb="7" eb="8">
      <t>ノゾミ</t>
    </rPh>
    <rPh sb="8" eb="9">
      <t>ノゾミ</t>
    </rPh>
    <phoneticPr fontId="1"/>
  </si>
  <si>
    <t>⑨テキストログ希望</t>
    <rPh sb="7" eb="9">
      <t>キボウ</t>
    </rPh>
    <phoneticPr fontId="1"/>
  </si>
  <si>
    <t>⑩速報版ログ希望</t>
    <rPh sb="1" eb="3">
      <t>ソクホウ</t>
    </rPh>
    <rPh sb="3" eb="4">
      <t>バン</t>
    </rPh>
    <rPh sb="6" eb="8">
      <t>キボウ</t>
    </rPh>
    <phoneticPr fontId="1"/>
  </si>
  <si>
    <t>⑪議事録作成希望</t>
    <rPh sb="1" eb="4">
      <t>ギジロク</t>
    </rPh>
    <rPh sb="4" eb="6">
      <t>サクセイ</t>
    </rPh>
    <rPh sb="6" eb="8">
      <t>キボウ</t>
    </rPh>
    <phoneticPr fontId="1"/>
  </si>
  <si>
    <t>⑫お客様準備電話機</t>
    <rPh sb="2" eb="4">
      <t>キャクサマ</t>
    </rPh>
    <rPh sb="4" eb="6">
      <t>ジュンビ</t>
    </rPh>
    <rPh sb="6" eb="9">
      <t>デンワキ</t>
    </rPh>
    <phoneticPr fontId="1"/>
  </si>
  <si>
    <t>⑬文字配信受信機材</t>
    <rPh sb="1" eb="3">
      <t>モジ</t>
    </rPh>
    <rPh sb="3" eb="5">
      <t>ハイシン</t>
    </rPh>
    <rPh sb="5" eb="7">
      <t>ジュシン</t>
    </rPh>
    <rPh sb="7" eb="9">
      <t>キザイ</t>
    </rPh>
    <phoneticPr fontId="1"/>
  </si>
  <si>
    <t>⑭音声取得方法</t>
    <rPh sb="1" eb="3">
      <t>オンセイ</t>
    </rPh>
    <rPh sb="3" eb="5">
      <t>シュトク</t>
    </rPh>
    <rPh sb="5" eb="7">
      <t>ホウホウ</t>
    </rPh>
    <phoneticPr fontId="1"/>
  </si>
  <si>
    <t>⑮マイク接続方法</t>
    <rPh sb="4" eb="6">
      <t>セツゾク</t>
    </rPh>
    <rPh sb="6" eb="8">
      <t>ホウホウ</t>
    </rPh>
    <phoneticPr fontId="1"/>
  </si>
  <si>
    <t>⑯携帯電話貸出詳細</t>
    <rPh sb="1" eb="3">
      <t>ケイタイ</t>
    </rPh>
    <rPh sb="3" eb="5">
      <t>デンワ</t>
    </rPh>
    <rPh sb="5" eb="6">
      <t>カ</t>
    </rPh>
    <rPh sb="6" eb="7">
      <t>ダ</t>
    </rPh>
    <rPh sb="7" eb="9">
      <t>ショウサイ</t>
    </rPh>
    <phoneticPr fontId="1"/>
  </si>
  <si>
    <t>⑰貸出機材
(別途料金発生)</t>
    <rPh sb="1" eb="3">
      <t>カシダシ</t>
    </rPh>
    <rPh sb="3" eb="5">
      <t>キザイ</t>
    </rPh>
    <rPh sb="7" eb="9">
      <t>ベット</t>
    </rPh>
    <rPh sb="9" eb="11">
      <t>リョウキン</t>
    </rPh>
    <rPh sb="11" eb="13">
      <t>ハッセイ</t>
    </rPh>
    <phoneticPr fontId="1"/>
  </si>
  <si>
    <t>⑱機材送付先住所</t>
    <rPh sb="1" eb="3">
      <t>キザイ</t>
    </rPh>
    <rPh sb="3" eb="6">
      <t>ソウフサキ</t>
    </rPh>
    <rPh sb="6" eb="8">
      <t>ジュウショ</t>
    </rPh>
    <phoneticPr fontId="1"/>
  </si>
  <si>
    <t>⑲送付先宛名</t>
    <rPh sb="1" eb="4">
      <t>ソウフサキ</t>
    </rPh>
    <rPh sb="4" eb="6">
      <t>アテナ</t>
    </rPh>
    <phoneticPr fontId="1"/>
  </si>
  <si>
    <t>⑳配信U R L</t>
    <rPh sb="1" eb="3">
      <t>ハイシン</t>
    </rPh>
    <phoneticPr fontId="1"/>
  </si>
  <si>
    <t>㉑ＩＴＢＣ設定</t>
    <rPh sb="5" eb="7">
      <t>セッテイ</t>
    </rPh>
    <phoneticPr fontId="1"/>
  </si>
  <si>
    <t>㉒ユーザー名</t>
    <rPh sb="5" eb="6">
      <t>メイ</t>
    </rPh>
    <phoneticPr fontId="1"/>
  </si>
  <si>
    <t>㉓携帯電話受電</t>
    <rPh sb="1" eb="3">
      <t>ケイタイ</t>
    </rPh>
    <rPh sb="3" eb="5">
      <t>デンワ</t>
    </rPh>
    <rPh sb="5" eb="7">
      <t>ジュデン</t>
    </rPh>
    <phoneticPr fontId="1"/>
  </si>
  <si>
    <t>㉔文字サイズ</t>
    <rPh sb="1" eb="3">
      <t>モジ</t>
    </rPh>
    <phoneticPr fontId="1"/>
  </si>
  <si>
    <t>㉕ＩＴＢＣ設定</t>
    <rPh sb="5" eb="7">
      <t>セッテイ</t>
    </rPh>
    <phoneticPr fontId="1"/>
  </si>
  <si>
    <t>㉖テロップ文①開始時間</t>
    <rPh sb="5" eb="6">
      <t>ブン</t>
    </rPh>
    <rPh sb="7" eb="9">
      <t>カイシ</t>
    </rPh>
    <rPh sb="9" eb="11">
      <t>ジカン</t>
    </rPh>
    <rPh sb="10" eb="11">
      <t>テイジ</t>
    </rPh>
    <phoneticPr fontId="1"/>
  </si>
  <si>
    <t>㉗テロップ文言①</t>
    <rPh sb="5" eb="7">
      <t>モンゴン</t>
    </rPh>
    <phoneticPr fontId="1"/>
  </si>
  <si>
    <t>㉘テロップ文②開始時間</t>
    <rPh sb="5" eb="6">
      <t>ブン</t>
    </rPh>
    <rPh sb="7" eb="9">
      <t>カイシ</t>
    </rPh>
    <rPh sb="9" eb="11">
      <t>ジカン</t>
    </rPh>
    <rPh sb="10" eb="11">
      <t>テイジ</t>
    </rPh>
    <phoneticPr fontId="1"/>
  </si>
  <si>
    <t>㉙テロップ文言②</t>
    <rPh sb="5" eb="7">
      <t>モンゴン</t>
    </rPh>
    <phoneticPr fontId="1"/>
  </si>
  <si>
    <t>HDMIケーブル</t>
    <phoneticPr fontId="1"/>
  </si>
  <si>
    <t>VGAケーブル</t>
    <phoneticPr fontId="1"/>
  </si>
  <si>
    <t>ピンマイク</t>
    <phoneticPr fontId="1"/>
  </si>
  <si>
    <t>AVセレクター</t>
    <phoneticPr fontId="1"/>
  </si>
  <si>
    <r>
      <t xml:space="preserve">実施予定日時
会場名
</t>
    </r>
    <r>
      <rPr>
        <sz val="6"/>
        <color theme="1"/>
        <rFont val="ＭＳ Ｐ明朝"/>
        <family val="1"/>
        <charset val="128"/>
      </rPr>
      <t>(例：アイセックホール・Ａ会場)</t>
    </r>
    <rPh sb="0" eb="2">
      <t>ジッシ</t>
    </rPh>
    <rPh sb="2" eb="4">
      <t>ヨテイ</t>
    </rPh>
    <rPh sb="4" eb="5">
      <t>ビ</t>
    </rPh>
    <rPh sb="5" eb="6">
      <t>ジ</t>
    </rPh>
    <rPh sb="8" eb="10">
      <t>カイジョウ</t>
    </rPh>
    <rPh sb="10" eb="11">
      <t>メイ</t>
    </rPh>
    <rPh sb="14" eb="15">
      <t>レイ</t>
    </rPh>
    <rPh sb="26" eb="28">
      <t>カイジョウ</t>
    </rPh>
    <phoneticPr fontId="1"/>
  </si>
  <si>
    <t>携帯電話</t>
  </si>
  <si>
    <t>音響機材</t>
  </si>
  <si>
    <t>キャノンケーブル</t>
    <phoneticPr fontId="1"/>
  </si>
  <si>
    <t>抵抗ありケーブル</t>
    <rPh sb="0" eb="2">
      <t>テイコウ</t>
    </rPh>
    <phoneticPr fontId="1"/>
  </si>
  <si>
    <t>抵抗なしケーブル</t>
    <rPh sb="0" eb="2">
      <t>テイコウ</t>
    </rPh>
    <phoneticPr fontId="1"/>
  </si>
  <si>
    <t>iPhoneAC充電器</t>
    <rPh sb="8" eb="11">
      <t>ジュウデンキ</t>
    </rPh>
    <phoneticPr fontId="1"/>
  </si>
  <si>
    <t>iPadAC充電器</t>
    <rPh sb="6" eb="9">
      <t>ジュウデンキ</t>
    </rPh>
    <phoneticPr fontId="1"/>
  </si>
  <si>
    <t>iPhoneUSBケーブル</t>
    <phoneticPr fontId="1"/>
  </si>
  <si>
    <t>3.5mm変換プラグ</t>
    <rPh sb="5" eb="7">
      <t>ヘンカン</t>
    </rPh>
    <phoneticPr fontId="1"/>
  </si>
  <si>
    <t>全角</t>
    <rPh sb="0" eb="2">
      <t>ゼンカク</t>
    </rPh>
    <phoneticPr fontId="1"/>
  </si>
  <si>
    <t>ミキサー一式</t>
    <phoneticPr fontId="1"/>
  </si>
  <si>
    <t>チャンネル</t>
    <phoneticPr fontId="1"/>
  </si>
  <si>
    <t>(#)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</si>
</sst>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_ "/>
    <numFmt numFmtId="177" formatCode="#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 tint="-0.249977111117893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8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56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/>
    <xf numFmtId="0" fontId="3" fillId="0" borderId="3" xfId="0" applyFont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3" xfId="0" applyFont="1" applyBorder="1" applyAlignment="1" applyProtection="1">
      <alignment vertical="center" shrinkToFit="1"/>
    </xf>
    <xf numFmtId="0" fontId="5" fillId="0" borderId="7" xfId="0" applyFont="1" applyBorder="1">
      <alignment vertical="center"/>
    </xf>
    <xf numFmtId="0" fontId="3" fillId="0" borderId="11" xfId="0" applyFont="1" applyBorder="1" applyAlignment="1" applyProtection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3" xfId="0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3" xfId="0" applyFont="1" applyFill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 indent="1"/>
    </xf>
    <xf numFmtId="0" fontId="18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1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 shrinkToFit="1"/>
    </xf>
    <xf numFmtId="0" fontId="3" fillId="3" borderId="3" xfId="0" applyFont="1" applyFill="1" applyBorder="1" applyAlignment="1" applyProtection="1">
      <alignment horizontal="right" vertical="center" shrinkToFit="1"/>
    </xf>
    <xf numFmtId="0" fontId="3" fillId="3" borderId="12" xfId="0" applyFont="1" applyFill="1" applyBorder="1" applyAlignment="1" applyProtection="1">
      <alignment horizontal="left" vertical="center" shrinkToFit="1"/>
    </xf>
    <xf numFmtId="0" fontId="3" fillId="3" borderId="12" xfId="0" applyFont="1" applyFill="1" applyBorder="1" applyAlignment="1" applyProtection="1">
      <alignment vertical="center" shrinkToFit="1"/>
    </xf>
    <xf numFmtId="0" fontId="2" fillId="3" borderId="11" xfId="0" applyFont="1" applyFill="1" applyBorder="1" applyProtection="1">
      <alignment vertical="center"/>
    </xf>
    <xf numFmtId="0" fontId="0" fillId="3" borderId="0" xfId="0" applyFill="1" applyProtection="1">
      <alignment vertical="center"/>
    </xf>
    <xf numFmtId="0" fontId="3" fillId="3" borderId="3" xfId="0" applyFont="1" applyFill="1" applyBorder="1" applyAlignment="1" applyProtection="1">
      <alignment horizontal="right" vertical="center" shrinkToFit="1"/>
      <protection locked="0"/>
    </xf>
    <xf numFmtId="0" fontId="3" fillId="3" borderId="11" xfId="0" applyFont="1" applyFill="1" applyBorder="1" applyAlignment="1" applyProtection="1">
      <alignment vertical="center" shrinkToFit="1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</xf>
    <xf numFmtId="0" fontId="26" fillId="0" borderId="11" xfId="0" applyFont="1" applyBorder="1" applyAlignment="1" applyProtection="1">
      <alignment vertical="center"/>
    </xf>
    <xf numFmtId="0" fontId="11" fillId="0" borderId="0" xfId="0" applyFont="1">
      <alignment vertical="center"/>
    </xf>
    <xf numFmtId="0" fontId="3" fillId="0" borderId="29" xfId="0" applyNumberFormat="1" applyFont="1" applyBorder="1" applyAlignment="1" applyProtection="1">
      <alignment vertical="center"/>
    </xf>
    <xf numFmtId="0" fontId="3" fillId="0" borderId="15" xfId="0" applyNumberFormat="1" applyFont="1" applyBorder="1" applyProtection="1">
      <alignment vertical="center"/>
    </xf>
    <xf numFmtId="0" fontId="2" fillId="0" borderId="15" xfId="0" applyNumberFormat="1" applyFont="1" applyBorder="1" applyProtection="1">
      <alignment vertical="center"/>
    </xf>
    <xf numFmtId="0" fontId="3" fillId="0" borderId="15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Protection="1">
      <alignment vertical="center"/>
    </xf>
    <xf numFmtId="0" fontId="3" fillId="0" borderId="3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2" fillId="0" borderId="4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vertical="center"/>
    </xf>
    <xf numFmtId="0" fontId="5" fillId="0" borderId="11" xfId="0" applyFont="1" applyBorder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0" fontId="3" fillId="0" borderId="11" xfId="0" applyNumberFormat="1" applyFont="1" applyFill="1" applyBorder="1" applyProtection="1">
      <alignment vertical="center"/>
    </xf>
    <xf numFmtId="0" fontId="3" fillId="0" borderId="3" xfId="0" applyNumberFormat="1" applyFont="1" applyFill="1" applyBorder="1" applyProtection="1">
      <alignment vertical="center"/>
    </xf>
    <xf numFmtId="0" fontId="2" fillId="0" borderId="3" xfId="0" applyNumberFormat="1" applyFont="1" applyFill="1" applyBorder="1" applyProtection="1">
      <alignment vertical="center"/>
    </xf>
    <xf numFmtId="0" fontId="3" fillId="0" borderId="11" xfId="0" applyNumberFormat="1" applyFont="1" applyBorder="1" applyProtection="1">
      <alignment vertical="center"/>
    </xf>
    <xf numFmtId="0" fontId="3" fillId="0" borderId="3" xfId="0" applyNumberFormat="1" applyFont="1" applyBorder="1" applyProtection="1">
      <alignment vertical="center"/>
    </xf>
    <xf numFmtId="0" fontId="2" fillId="0" borderId="3" xfId="0" applyNumberFormat="1" applyFont="1" applyBorder="1" applyProtection="1">
      <alignment vertical="center"/>
    </xf>
    <xf numFmtId="0" fontId="3" fillId="0" borderId="5" xfId="0" applyNumberFormat="1" applyFont="1" applyBorder="1" applyProtection="1">
      <alignment vertical="center"/>
    </xf>
    <xf numFmtId="0" fontId="3" fillId="0" borderId="0" xfId="0" applyNumberFormat="1" applyFont="1" applyBorder="1" applyProtection="1">
      <alignment vertical="center"/>
    </xf>
    <xf numFmtId="0" fontId="3" fillId="0" borderId="2" xfId="0" applyNumberFormat="1" applyFont="1" applyBorder="1" applyProtection="1">
      <alignment vertical="center"/>
    </xf>
    <xf numFmtId="0" fontId="3" fillId="0" borderId="1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</xf>
    <xf numFmtId="0" fontId="2" fillId="0" borderId="2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2" fillId="0" borderId="0" xfId="0" applyNumberFormat="1" applyFont="1" applyBorder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5" fillId="0" borderId="11" xfId="0" applyFont="1" applyBorder="1" applyProtection="1">
      <alignment vertical="center"/>
      <protection locked="0"/>
    </xf>
    <xf numFmtId="0" fontId="28" fillId="0" borderId="0" xfId="0" applyFont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vertical="center" shrinkToFit="1"/>
    </xf>
    <xf numFmtId="0" fontId="5" fillId="3" borderId="0" xfId="0" applyFont="1" applyFill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22" xfId="0" applyFont="1" applyBorder="1" applyAlignment="1" applyProtection="1">
      <alignment horizontal="left" vertical="center" indent="1" shrinkToFi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6" fillId="0" borderId="2" xfId="0" applyFont="1" applyBorder="1" applyAlignment="1">
      <alignment horizontal="distributed" vertical="top" indent="1"/>
    </xf>
    <xf numFmtId="0" fontId="3" fillId="0" borderId="32" xfId="0" applyFont="1" applyBorder="1" applyAlignment="1" applyProtection="1">
      <alignment horizontal="distributed" vertical="center" wrapText="1" indent="1"/>
    </xf>
    <xf numFmtId="0" fontId="3" fillId="0" borderId="33" xfId="0" applyFont="1" applyBorder="1" applyAlignment="1" applyProtection="1">
      <alignment horizontal="distributed" vertical="center" indent="1"/>
    </xf>
    <xf numFmtId="0" fontId="3" fillId="0" borderId="34" xfId="0" applyFont="1" applyBorder="1" applyAlignment="1" applyProtection="1">
      <alignment horizontal="distributed" vertical="center" indent="1"/>
    </xf>
    <xf numFmtId="0" fontId="3" fillId="0" borderId="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6" xfId="0" applyFont="1" applyBorder="1" applyAlignment="1" applyProtection="1">
      <alignment horizontal="left" vertical="top" wrapText="1" indent="1"/>
      <protection locked="0"/>
    </xf>
    <xf numFmtId="0" fontId="3" fillId="0" borderId="9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0" xfId="0" applyFont="1" applyBorder="1" applyAlignment="1" applyProtection="1">
      <alignment horizontal="left" vertical="top" wrapText="1" indent="1"/>
      <protection locked="0"/>
    </xf>
    <xf numFmtId="0" fontId="11" fillId="0" borderId="3" xfId="0" applyFont="1" applyBorder="1" applyAlignment="1" applyProtection="1">
      <alignment horizontal="distributed" vertical="center" indent="2"/>
    </xf>
    <xf numFmtId="0" fontId="11" fillId="0" borderId="12" xfId="0" applyFont="1" applyBorder="1" applyAlignment="1" applyProtection="1">
      <alignment horizontal="distributed" vertical="center" indent="2"/>
    </xf>
    <xf numFmtId="0" fontId="3" fillId="0" borderId="18" xfId="0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right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distributed" vertical="center" shrinkToFit="1"/>
    </xf>
    <xf numFmtId="0" fontId="3" fillId="0" borderId="3" xfId="0" applyFont="1" applyBorder="1" applyAlignment="1" applyProtection="1">
      <alignment horizontal="distributed" vertical="center" shrinkToFit="1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20" xfId="0" applyFont="1" applyBorder="1" applyAlignment="1" applyProtection="1">
      <alignment horizontal="left" vertical="center" indent="1"/>
    </xf>
    <xf numFmtId="0" fontId="8" fillId="0" borderId="21" xfId="0" applyFont="1" applyBorder="1" applyAlignment="1" applyProtection="1">
      <alignment horizontal="left" vertical="center" indent="1"/>
    </xf>
    <xf numFmtId="0" fontId="8" fillId="0" borderId="22" xfId="0" applyFont="1" applyBorder="1" applyAlignment="1" applyProtection="1">
      <alignment horizontal="left" vertical="center" indent="1"/>
    </xf>
    <xf numFmtId="0" fontId="3" fillId="0" borderId="32" xfId="0" applyFont="1" applyBorder="1" applyAlignment="1">
      <alignment horizontal="distributed" vertical="center" wrapText="1" indent="1"/>
    </xf>
    <xf numFmtId="0" fontId="3" fillId="0" borderId="33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/>
    </xf>
    <xf numFmtId="0" fontId="13" fillId="0" borderId="8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center" indent="1" shrinkToFit="1"/>
    </xf>
    <xf numFmtId="0" fontId="3" fillId="0" borderId="2" xfId="0" applyFont="1" applyBorder="1" applyAlignment="1" applyProtection="1">
      <alignment horizontal="left" vertical="center" indent="1" shrinkToFit="1"/>
    </xf>
    <xf numFmtId="0" fontId="11" fillId="0" borderId="3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3" fillId="3" borderId="11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distributed" vertical="center" indent="1"/>
    </xf>
    <xf numFmtId="0" fontId="3" fillId="3" borderId="12" xfId="0" applyFont="1" applyFill="1" applyBorder="1" applyAlignment="1">
      <alignment horizontal="distributed" vertical="center" inden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indent="1" shrinkToFit="1"/>
    </xf>
    <xf numFmtId="0" fontId="3" fillId="0" borderId="3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distributed" vertical="center" indent="1"/>
    </xf>
    <xf numFmtId="0" fontId="3" fillId="3" borderId="17" xfId="0" applyFont="1" applyFill="1" applyBorder="1" applyAlignment="1" applyProtection="1">
      <alignment horizontal="distributed" vertical="center" indent="1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distributed" vertical="center" indent="2"/>
    </xf>
    <xf numFmtId="0" fontId="8" fillId="0" borderId="20" xfId="0" applyFont="1" applyBorder="1" applyAlignment="1" applyProtection="1">
      <alignment horizontal="left" vertical="center" indent="1" shrinkToFit="1"/>
    </xf>
    <xf numFmtId="0" fontId="8" fillId="0" borderId="21" xfId="0" applyFont="1" applyBorder="1" applyAlignment="1" applyProtection="1">
      <alignment horizontal="left" vertical="center" indent="1" shrinkToFit="1"/>
    </xf>
    <xf numFmtId="0" fontId="8" fillId="0" borderId="22" xfId="0" applyFont="1" applyBorder="1" applyAlignment="1" applyProtection="1">
      <alignment horizontal="left" vertical="center" indent="1" shrinkToFit="1"/>
    </xf>
    <xf numFmtId="0" fontId="3" fillId="0" borderId="2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177" fontId="3" fillId="0" borderId="11" xfId="0" applyNumberFormat="1" applyFont="1" applyBorder="1" applyAlignment="1" applyProtection="1">
      <alignment horizontal="left" vertical="center" indent="1" shrinkToFit="1"/>
    </xf>
    <xf numFmtId="177" fontId="3" fillId="0" borderId="3" xfId="0" applyNumberFormat="1" applyFont="1" applyBorder="1" applyAlignment="1" applyProtection="1">
      <alignment horizontal="left" vertical="center" indent="1" shrinkToFit="1"/>
    </xf>
    <xf numFmtId="0" fontId="3" fillId="0" borderId="11" xfId="0" applyFont="1" applyBorder="1" applyAlignment="1" applyProtection="1">
      <alignment horizontal="distributed" vertical="center" indent="1"/>
    </xf>
    <xf numFmtId="0" fontId="3" fillId="0" borderId="3" xfId="0" applyFont="1" applyBorder="1" applyAlignment="1" applyProtection="1">
      <alignment horizontal="distributed" vertical="center" indent="1"/>
    </xf>
    <xf numFmtId="0" fontId="3" fillId="0" borderId="12" xfId="0" applyFont="1" applyBorder="1" applyAlignment="1" applyProtection="1">
      <alignment horizontal="distributed" vertical="center" indent="1"/>
    </xf>
    <xf numFmtId="177" fontId="3" fillId="0" borderId="12" xfId="0" applyNumberFormat="1" applyFont="1" applyBorder="1" applyAlignment="1" applyProtection="1">
      <alignment horizontal="left" vertical="center" indent="1" shrinkToFit="1"/>
    </xf>
    <xf numFmtId="0" fontId="3" fillId="0" borderId="11" xfId="0" applyFont="1" applyBorder="1" applyAlignment="1" applyProtection="1">
      <alignment horizontal="left" vertical="center" indent="1" shrinkToFit="1"/>
    </xf>
    <xf numFmtId="0" fontId="3" fillId="0" borderId="3" xfId="0" applyFont="1" applyBorder="1" applyAlignment="1" applyProtection="1">
      <alignment horizontal="left" vertical="center" indent="1" shrinkToFit="1"/>
    </xf>
    <xf numFmtId="0" fontId="3" fillId="0" borderId="12" xfId="0" applyFont="1" applyBorder="1" applyAlignment="1" applyProtection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left" vertical="center" indent="1"/>
    </xf>
    <xf numFmtId="0" fontId="3" fillId="0" borderId="2" xfId="0" applyNumberFormat="1" applyFont="1" applyBorder="1" applyAlignment="1" applyProtection="1">
      <alignment horizontal="left" vertical="center" indent="1"/>
    </xf>
    <xf numFmtId="0" fontId="3" fillId="0" borderId="10" xfId="0" applyNumberFormat="1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 indent="1" shrinkToFit="1"/>
    </xf>
    <xf numFmtId="0" fontId="3" fillId="0" borderId="5" xfId="0" applyFont="1" applyBorder="1" applyAlignment="1" applyProtection="1">
      <alignment horizontal="left" vertical="center" indent="1" shrinkToFit="1"/>
    </xf>
    <xf numFmtId="0" fontId="3" fillId="0" borderId="6" xfId="0" applyFont="1" applyBorder="1" applyAlignment="1" applyProtection="1">
      <alignment horizontal="left" vertical="center" indent="1" shrinkToFit="1"/>
    </xf>
    <xf numFmtId="0" fontId="9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distributed" vertical="top" indent="1"/>
    </xf>
    <xf numFmtId="0" fontId="8" fillId="0" borderId="4" xfId="0" applyFont="1" applyBorder="1" applyAlignment="1" applyProtection="1">
      <alignment horizontal="distributed" vertical="center" indent="2"/>
    </xf>
    <xf numFmtId="0" fontId="8" fillId="0" borderId="5" xfId="0" applyFont="1" applyBorder="1" applyAlignment="1" applyProtection="1">
      <alignment horizontal="distributed" vertical="center" indent="2"/>
    </xf>
    <xf numFmtId="0" fontId="8" fillId="0" borderId="19" xfId="0" applyFont="1" applyBorder="1" applyAlignment="1" applyProtection="1">
      <alignment horizontal="distributed" vertical="center" indent="2"/>
    </xf>
    <xf numFmtId="0" fontId="3" fillId="0" borderId="23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10" xfId="0" applyBorder="1" applyProtection="1">
      <alignment vertical="center"/>
    </xf>
    <xf numFmtId="0" fontId="3" fillId="0" borderId="5" xfId="0" applyNumberFormat="1" applyFont="1" applyBorder="1" applyAlignment="1" applyProtection="1">
      <alignment horizontal="right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2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12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12" xfId="0" applyFont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distributed" vertical="center" indent="1"/>
    </xf>
    <xf numFmtId="0" fontId="3" fillId="0" borderId="3" xfId="0" applyFont="1" applyFill="1" applyBorder="1" applyAlignment="1" applyProtection="1">
      <alignment horizontal="distributed" vertical="center" indent="1"/>
    </xf>
    <xf numFmtId="0" fontId="3" fillId="0" borderId="17" xfId="0" applyFont="1" applyFill="1" applyBorder="1" applyAlignment="1" applyProtection="1">
      <alignment horizontal="distributed" vertical="center" indent="1"/>
    </xf>
    <xf numFmtId="0" fontId="3" fillId="0" borderId="18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1"/>
    </xf>
    <xf numFmtId="0" fontId="3" fillId="3" borderId="18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left" vertical="center" indent="1"/>
    </xf>
    <xf numFmtId="0" fontId="3" fillId="0" borderId="5" xfId="0" applyNumberFormat="1" applyFont="1" applyBorder="1" applyAlignment="1" applyProtection="1">
      <alignment horizontal="left" vertical="center" indent="1"/>
    </xf>
    <xf numFmtId="0" fontId="3" fillId="0" borderId="6" xfId="0" applyNumberFormat="1" applyFont="1" applyBorder="1" applyAlignment="1" applyProtection="1">
      <alignment horizontal="left" vertical="center" indent="1"/>
    </xf>
    <xf numFmtId="0" fontId="3" fillId="0" borderId="9" xfId="0" applyNumberFormat="1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distributed" vertical="center" indent="1"/>
    </xf>
    <xf numFmtId="0" fontId="8" fillId="0" borderId="3" xfId="0" applyNumberFormat="1" applyFont="1" applyFill="1" applyBorder="1" applyAlignment="1" applyProtection="1">
      <alignment horizontal="center" vertical="center" shrinkToFit="1"/>
    </xf>
    <xf numFmtId="0" fontId="8" fillId="0" borderId="12" xfId="0" applyNumberFormat="1" applyFont="1" applyFill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left" vertical="center" wrapText="1" indent="1"/>
    </xf>
    <xf numFmtId="0" fontId="3" fillId="0" borderId="5" xfId="0" applyNumberFormat="1" applyFont="1" applyBorder="1" applyAlignment="1" applyProtection="1">
      <alignment horizontal="left" vertical="center" wrapText="1" indent="1"/>
    </xf>
    <xf numFmtId="0" fontId="3" fillId="0" borderId="6" xfId="0" applyNumberFormat="1" applyFont="1" applyBorder="1" applyAlignment="1" applyProtection="1">
      <alignment horizontal="left" vertical="center" wrapText="1" indent="1"/>
    </xf>
    <xf numFmtId="0" fontId="3" fillId="0" borderId="9" xfId="0" applyNumberFormat="1" applyFont="1" applyBorder="1" applyAlignment="1" applyProtection="1">
      <alignment horizontal="left" vertical="center" wrapText="1" indent="1"/>
    </xf>
    <xf numFmtId="0" fontId="3" fillId="0" borderId="2" xfId="0" applyNumberFormat="1" applyFont="1" applyBorder="1" applyAlignment="1" applyProtection="1">
      <alignment horizontal="left" vertical="center" wrapText="1" indent="1"/>
    </xf>
    <xf numFmtId="0" fontId="3" fillId="0" borderId="10" xfId="0" applyNumberFormat="1" applyFont="1" applyBorder="1" applyAlignment="1" applyProtection="1">
      <alignment horizontal="left" vertical="center" wrapText="1" indent="1"/>
    </xf>
    <xf numFmtId="0" fontId="8" fillId="0" borderId="3" xfId="0" applyNumberFormat="1" applyFont="1" applyBorder="1" applyAlignment="1" applyProtection="1">
      <alignment horizontal="center" vertical="center" shrinkToFit="1"/>
    </xf>
    <xf numFmtId="0" fontId="8" fillId="0" borderId="12" xfId="0" applyNumberFormat="1" applyFont="1" applyBorder="1" applyAlignment="1" applyProtection="1">
      <alignment horizontal="center" vertical="center" shrinkToFit="1"/>
    </xf>
    <xf numFmtId="0" fontId="27" fillId="0" borderId="11" xfId="0" applyFont="1" applyBorder="1" applyAlignment="1" applyProtection="1">
      <alignment horizontal="distributed" vertical="center" indent="1"/>
    </xf>
    <xf numFmtId="0" fontId="27" fillId="0" borderId="3" xfId="0" applyFont="1" applyBorder="1" applyAlignment="1" applyProtection="1">
      <alignment horizontal="distributed" vertical="center" indent="1"/>
    </xf>
    <xf numFmtId="0" fontId="27" fillId="0" borderId="41" xfId="0" applyFont="1" applyBorder="1" applyAlignment="1" applyProtection="1">
      <alignment horizontal="distributed" vertical="center" indent="1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27" fillId="0" borderId="4" xfId="0" applyFont="1" applyBorder="1" applyAlignment="1" applyProtection="1">
      <alignment horizontal="distributed" vertical="top" indent="1"/>
    </xf>
    <xf numFmtId="0" fontId="27" fillId="0" borderId="5" xfId="0" applyFont="1" applyBorder="1" applyAlignment="1" applyProtection="1">
      <alignment horizontal="distributed" vertical="top" indent="1"/>
    </xf>
    <xf numFmtId="0" fontId="27" fillId="0" borderId="36" xfId="0" applyFont="1" applyBorder="1" applyAlignment="1" applyProtection="1">
      <alignment horizontal="distributed" vertical="top" indent="1"/>
    </xf>
    <xf numFmtId="0" fontId="27" fillId="0" borderId="7" xfId="0" applyFont="1" applyBorder="1" applyAlignment="1" applyProtection="1">
      <alignment horizontal="distributed" vertical="top" indent="1"/>
    </xf>
    <xf numFmtId="0" fontId="27" fillId="0" borderId="0" xfId="0" applyFont="1" applyBorder="1" applyAlignment="1" applyProtection="1">
      <alignment horizontal="distributed" vertical="top" indent="1"/>
    </xf>
    <xf numFmtId="0" fontId="27" fillId="0" borderId="37" xfId="0" applyFont="1" applyBorder="1" applyAlignment="1" applyProtection="1">
      <alignment horizontal="distributed" vertical="top" indent="1"/>
    </xf>
    <xf numFmtId="0" fontId="27" fillId="0" borderId="9" xfId="0" applyFont="1" applyBorder="1" applyAlignment="1" applyProtection="1">
      <alignment horizontal="distributed" vertical="top" indent="1"/>
    </xf>
    <xf numFmtId="0" fontId="27" fillId="0" borderId="2" xfId="0" applyFont="1" applyBorder="1" applyAlignment="1" applyProtection="1">
      <alignment horizontal="distributed" vertical="top" indent="1"/>
    </xf>
    <xf numFmtId="0" fontId="27" fillId="0" borderId="38" xfId="0" applyFont="1" applyBorder="1" applyAlignment="1" applyProtection="1">
      <alignment horizontal="distributed" vertical="top" indent="1"/>
    </xf>
    <xf numFmtId="0" fontId="18" fillId="0" borderId="5" xfId="0" applyFont="1" applyBorder="1" applyAlignment="1" applyProtection="1">
      <alignment horizontal="left" vertical="center" indent="1"/>
      <protection locked="0"/>
    </xf>
    <xf numFmtId="0" fontId="18" fillId="0" borderId="6" xfId="0" applyFont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8" xfId="0" applyFont="1" applyBorder="1" applyAlignment="1" applyProtection="1">
      <alignment horizontal="left" vertical="center" indent="1"/>
      <protection locked="0"/>
    </xf>
    <xf numFmtId="0" fontId="18" fillId="0" borderId="2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18" fillId="0" borderId="3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27" fillId="0" borderId="41" xfId="0" applyFont="1" applyBorder="1" applyAlignment="1" applyProtection="1">
      <alignment horizontal="center" vertical="center"/>
    </xf>
    <xf numFmtId="176" fontId="18" fillId="0" borderId="3" xfId="0" applyNumberFormat="1" applyFont="1" applyBorder="1" applyAlignment="1" applyProtection="1">
      <alignment horizontal="left" vertical="center" indent="1"/>
      <protection locked="0"/>
    </xf>
    <xf numFmtId="176" fontId="18" fillId="0" borderId="12" xfId="0" applyNumberFormat="1" applyFont="1" applyBorder="1" applyAlignment="1" applyProtection="1">
      <alignment horizontal="left" vertical="center" indent="1"/>
      <protection locked="0"/>
    </xf>
    <xf numFmtId="0" fontId="19" fillId="0" borderId="3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8" fillId="0" borderId="35" xfId="0" applyNumberFormat="1" applyFont="1" applyBorder="1" applyAlignment="1">
      <alignment horizontal="left" vertical="center" indent="1"/>
    </xf>
    <xf numFmtId="176" fontId="18" fillId="0" borderId="3" xfId="0" applyNumberFormat="1" applyFont="1" applyBorder="1" applyAlignment="1">
      <alignment horizontal="left" vertical="center" indent="1"/>
    </xf>
    <xf numFmtId="176" fontId="18" fillId="0" borderId="12" xfId="0" applyNumberFormat="1" applyFont="1" applyBorder="1" applyAlignment="1">
      <alignment horizontal="left" vertical="center" indent="1"/>
    </xf>
    <xf numFmtId="0" fontId="18" fillId="0" borderId="3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right" vertical="center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distributed" vertical="center" wrapText="1" indent="1"/>
    </xf>
    <xf numFmtId="0" fontId="27" fillId="0" borderId="5" xfId="0" applyFont="1" applyBorder="1" applyAlignment="1" applyProtection="1">
      <alignment horizontal="distributed" vertical="center" wrapText="1" indent="1"/>
    </xf>
    <xf numFmtId="0" fontId="27" fillId="0" borderId="36" xfId="0" applyFont="1" applyBorder="1" applyAlignment="1" applyProtection="1">
      <alignment horizontal="distributed" vertical="center" wrapText="1" indent="1"/>
    </xf>
    <xf numFmtId="0" fontId="27" fillId="0" borderId="9" xfId="0" applyFont="1" applyBorder="1" applyAlignment="1" applyProtection="1">
      <alignment horizontal="distributed" vertical="center" wrapText="1" indent="1"/>
    </xf>
    <xf numFmtId="0" fontId="27" fillId="0" borderId="2" xfId="0" applyFont="1" applyBorder="1" applyAlignment="1" applyProtection="1">
      <alignment horizontal="distributed" vertical="center" wrapText="1" indent="1"/>
    </xf>
    <xf numFmtId="0" fontId="27" fillId="0" borderId="38" xfId="0" applyFont="1" applyBorder="1" applyAlignment="1" applyProtection="1">
      <alignment horizontal="distributed" vertical="center" wrapText="1" indent="1"/>
    </xf>
    <xf numFmtId="0" fontId="18" fillId="0" borderId="21" xfId="0" applyFont="1" applyBorder="1" applyAlignment="1" applyProtection="1">
      <alignment horizontal="left" vertical="center" indent="1"/>
      <protection locked="0"/>
    </xf>
    <xf numFmtId="0" fontId="18" fillId="0" borderId="22" xfId="0" applyFont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</xf>
    <xf numFmtId="0" fontId="18" fillId="0" borderId="3" xfId="0" applyFont="1" applyBorder="1" applyAlignment="1" applyProtection="1">
      <alignment horizontal="left" vertical="center" indent="1" shrinkToFit="1"/>
      <protection locked="0"/>
    </xf>
    <xf numFmtId="0" fontId="18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1" xfId="0" applyFont="1" applyBorder="1" applyAlignment="1" applyProtection="1">
      <alignment horizontal="distributed" vertical="center" indent="1" shrinkToFit="1"/>
    </xf>
    <xf numFmtId="0" fontId="27" fillId="0" borderId="3" xfId="0" applyFont="1" applyBorder="1" applyAlignment="1" applyProtection="1">
      <alignment horizontal="distributed" vertical="center" indent="1" shrinkToFit="1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distributed" vertical="center" indent="1"/>
    </xf>
    <xf numFmtId="0" fontId="27" fillId="0" borderId="25" xfId="0" applyFont="1" applyBorder="1" applyAlignment="1" applyProtection="1">
      <alignment horizontal="distributed" vertical="center" indent="1"/>
    </xf>
    <xf numFmtId="0" fontId="27" fillId="0" borderId="40" xfId="0" applyFont="1" applyBorder="1" applyAlignment="1" applyProtection="1">
      <alignment horizontal="distributed" vertical="center" indent="1"/>
    </xf>
    <xf numFmtId="0" fontId="18" fillId="0" borderId="25" xfId="0" applyNumberFormat="1" applyFont="1" applyBorder="1" applyAlignment="1" applyProtection="1">
      <alignment horizontal="left" vertical="center" indent="1"/>
    </xf>
    <xf numFmtId="0" fontId="18" fillId="0" borderId="25" xfId="0" applyNumberFormat="1" applyFont="1" applyBorder="1" applyAlignment="1" applyProtection="1">
      <alignment horizontal="left" vertical="center"/>
    </xf>
    <xf numFmtId="0" fontId="18" fillId="0" borderId="26" xfId="0" applyNumberFormat="1" applyFont="1" applyBorder="1" applyAlignment="1" applyProtection="1">
      <alignment horizontal="left" vertical="center"/>
    </xf>
    <xf numFmtId="49" fontId="18" fillId="0" borderId="3" xfId="0" applyNumberFormat="1" applyFont="1" applyBorder="1" applyAlignment="1" applyProtection="1">
      <alignment horizontal="left" vertical="center" indent="1" shrinkToFit="1"/>
    </xf>
    <xf numFmtId="0" fontId="18" fillId="0" borderId="3" xfId="0" applyFont="1" applyBorder="1" applyAlignment="1" applyProtection="1">
      <alignment horizontal="left" vertical="center" indent="1" shrinkToFit="1"/>
    </xf>
    <xf numFmtId="0" fontId="18" fillId="0" borderId="12" xfId="0" applyFont="1" applyBorder="1" applyAlignment="1" applyProtection="1">
      <alignment horizontal="left" vertical="center" indent="1" shrinkToFit="1"/>
    </xf>
    <xf numFmtId="0" fontId="18" fillId="0" borderId="35" xfId="0" applyFont="1" applyBorder="1" applyAlignment="1" applyProtection="1">
      <alignment horizontal="left" vertical="center" indent="1" shrinkToFit="1"/>
    </xf>
    <xf numFmtId="0" fontId="17" fillId="0" borderId="0" xfId="0" applyFont="1" applyBorder="1" applyAlignment="1">
      <alignment horizontal="distributed" vertical="center" indent="5"/>
    </xf>
    <xf numFmtId="0" fontId="27" fillId="0" borderId="4" xfId="0" applyFont="1" applyBorder="1" applyAlignment="1" applyProtection="1">
      <alignment horizontal="distributed" vertical="center" indent="1"/>
    </xf>
    <xf numFmtId="0" fontId="27" fillId="0" borderId="5" xfId="0" applyFont="1" applyBorder="1" applyAlignment="1" applyProtection="1">
      <alignment horizontal="distributed" vertical="center" indent="1"/>
    </xf>
    <xf numFmtId="0" fontId="27" fillId="0" borderId="36" xfId="0" applyFont="1" applyBorder="1" applyAlignment="1" applyProtection="1">
      <alignment horizontal="distributed" vertical="center" indent="1"/>
    </xf>
    <xf numFmtId="0" fontId="18" fillId="0" borderId="21" xfId="0" applyNumberFormat="1" applyFont="1" applyBorder="1" applyAlignment="1" applyProtection="1">
      <alignment horizontal="left" vertical="center" indent="1"/>
    </xf>
    <xf numFmtId="0" fontId="18" fillId="0" borderId="22" xfId="0" applyNumberFormat="1" applyFont="1" applyBorder="1" applyAlignment="1" applyProtection="1">
      <alignment horizontal="left" vertical="center" indent="1"/>
    </xf>
    <xf numFmtId="0" fontId="27" fillId="0" borderId="32" xfId="0" applyFont="1" applyBorder="1" applyAlignment="1" applyProtection="1">
      <alignment horizontal="distributed" vertical="center" wrapText="1" indent="1"/>
    </xf>
    <xf numFmtId="0" fontId="27" fillId="0" borderId="33" xfId="0" applyFont="1" applyBorder="1" applyAlignment="1" applyProtection="1">
      <alignment horizontal="distributed" vertical="center" wrapText="1" indent="1"/>
    </xf>
    <xf numFmtId="0" fontId="27" fillId="0" borderId="47" xfId="0" applyFont="1" applyBorder="1" applyAlignment="1" applyProtection="1">
      <alignment horizontal="distributed" vertical="center" wrapText="1" indent="1"/>
    </xf>
    <xf numFmtId="0" fontId="18" fillId="0" borderId="33" xfId="0" applyNumberFormat="1" applyFont="1" applyBorder="1" applyAlignment="1" applyProtection="1">
      <alignment horizontal="left" vertical="center" indent="1"/>
    </xf>
    <xf numFmtId="0" fontId="18" fillId="0" borderId="33" xfId="0" applyNumberFormat="1" applyFont="1" applyFill="1" applyBorder="1" applyAlignment="1" applyProtection="1">
      <alignment horizontal="left"/>
    </xf>
    <xf numFmtId="0" fontId="18" fillId="0" borderId="34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>
      <alignment horizontal="left"/>
    </xf>
    <xf numFmtId="0" fontId="18" fillId="0" borderId="10" xfId="0" applyNumberFormat="1" applyFont="1" applyFill="1" applyBorder="1" applyAlignment="1" applyProtection="1">
      <alignment horizontal="left"/>
    </xf>
    <xf numFmtId="0" fontId="18" fillId="0" borderId="2" xfId="0" applyNumberFormat="1" applyFont="1" applyBorder="1" applyAlignment="1" applyProtection="1">
      <alignment horizontal="left" vertical="center" indent="1"/>
    </xf>
    <xf numFmtId="0" fontId="27" fillId="0" borderId="20" xfId="0" applyFont="1" applyBorder="1" applyAlignment="1" applyProtection="1">
      <alignment horizontal="distributed" vertical="center" indent="1"/>
    </xf>
    <xf numFmtId="0" fontId="27" fillId="0" borderId="21" xfId="0" applyFont="1" applyBorder="1" applyAlignment="1" applyProtection="1">
      <alignment horizontal="distributed" vertical="center" indent="1"/>
    </xf>
    <xf numFmtId="0" fontId="27" fillId="0" borderId="39" xfId="0" applyFont="1" applyBorder="1" applyAlignment="1" applyProtection="1">
      <alignment horizontal="distributed" vertical="center" indent="1"/>
    </xf>
    <xf numFmtId="0" fontId="18" fillId="0" borderId="21" xfId="0" applyNumberFormat="1" applyFont="1" applyBorder="1" applyAlignment="1" applyProtection="1">
      <alignment horizontal="left" vertical="center" indent="1" shrinkToFit="1"/>
    </xf>
    <xf numFmtId="0" fontId="18" fillId="0" borderId="22" xfId="0" applyNumberFormat="1" applyFont="1" applyBorder="1" applyAlignment="1" applyProtection="1">
      <alignment horizontal="left" vertical="center" indent="1" shrinkToFit="1"/>
    </xf>
  </cellXfs>
  <cellStyles count="4">
    <cellStyle name="通貨 2" xfId="2"/>
    <cellStyle name="通貨 2 2" xfId="3"/>
    <cellStyle name="標準" xfId="0" builtinId="0"/>
    <cellStyle name="標準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'e-ミミ申込書 (社内用)'!$H$21" lockText="1" noThreeD="1"/>
</file>

<file path=xl/ctrlProps/ctrlProp10.xml><?xml version="1.0" encoding="utf-8"?>
<formControlPr xmlns="http://schemas.microsoft.com/office/spreadsheetml/2009/9/main" objectType="CheckBox" fmlaLink="'e-ミミ申込書 (お客様用) '!$H$23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e-ミミ申込書 (社内用)'!$T$21" lockText="1" noThreeD="1"/>
</file>

<file path=xl/ctrlProps/ctrlProp7.xml><?xml version="1.0" encoding="utf-8"?>
<formControlPr xmlns="http://schemas.microsoft.com/office/spreadsheetml/2009/9/main" objectType="CheckBox" fmlaLink="'e-ミミ申込書 (社内用)'!$H$22" lockText="1" noThreeD="1"/>
</file>

<file path=xl/ctrlProps/ctrlProp8.xml><?xml version="1.0" encoding="utf-8"?>
<formControlPr xmlns="http://schemas.microsoft.com/office/spreadsheetml/2009/9/main" objectType="CheckBox" fmlaLink="'e-ミミ申込書 (社内用)'!$T$22" lockText="1" noThreeD="1"/>
</file>

<file path=xl/ctrlProps/ctrlProp9.xml><?xml version="1.0" encoding="utf-8"?>
<formControlPr xmlns="http://schemas.microsoft.com/office/spreadsheetml/2009/9/main" objectType="CheckBox" fmlaLink="'e-ミミ申込書 (お客様用) '!$W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228600</xdr:rowOff>
        </xdr:from>
        <xdr:to>
          <xdr:col>13</xdr:col>
          <xdr:colOff>152400</xdr:colOff>
          <xdr:row>24</xdr:row>
          <xdr:rowOff>66675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有り(有料)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</xdr:row>
          <xdr:rowOff>219075</xdr:rowOff>
        </xdr:from>
        <xdr:to>
          <xdr:col>10</xdr:col>
          <xdr:colOff>76200</xdr:colOff>
          <xdr:row>25</xdr:row>
          <xdr:rowOff>57150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8659</xdr:colOff>
      <xdr:row>33</xdr:row>
      <xdr:rowOff>222994</xdr:rowOff>
    </xdr:from>
    <xdr:to>
      <xdr:col>27</xdr:col>
      <xdr:colOff>0</xdr:colOff>
      <xdr:row>39</xdr:row>
      <xdr:rowOff>207818</xdr:rowOff>
    </xdr:to>
    <xdr:sp macro="" textlink="">
      <xdr:nvSpPr>
        <xdr:cNvPr id="2" name="テキスト ボックス 1"/>
        <xdr:cNvSpPr txBox="1"/>
      </xdr:nvSpPr>
      <xdr:spPr>
        <a:xfrm>
          <a:off x="458932" y="8301926"/>
          <a:ext cx="6918613" cy="149150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見積依頼されたお客様へ</a:t>
          </a:r>
          <a:endParaRPr kumimoji="1" lang="en-US" altLang="ja-JP" sz="14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200"/>
            <a:t>この度ｅ</a:t>
          </a:r>
          <a:r>
            <a:rPr kumimoji="1" lang="en-US" altLang="ja-JP" sz="1200"/>
            <a:t>-</a:t>
          </a:r>
          <a:r>
            <a:rPr kumimoji="1" lang="ja-JP" altLang="en-US" sz="1200"/>
            <a:t>ミミの見積依頼、誠にありがとうございます。</a:t>
          </a:r>
          <a:endParaRPr kumimoji="1" lang="en-US" altLang="ja-JP" sz="1200"/>
        </a:p>
        <a:p>
          <a:pPr algn="ctr"/>
          <a:r>
            <a:rPr kumimoji="1" lang="ja-JP" altLang="en-US" sz="1200"/>
            <a:t>依頼内容を確認し、折り返しご連絡差し上げます。</a:t>
          </a:r>
          <a:endParaRPr kumimoji="1" lang="en-US" altLang="ja-JP" sz="1200"/>
        </a:p>
        <a:p>
          <a:pPr algn="ctr"/>
          <a:r>
            <a:rPr kumimoji="1" lang="ja-JP" altLang="en-US" sz="1200"/>
            <a:t>正式にご依頼いたただいた際、音声取得を行う機材の把握と</a:t>
          </a:r>
          <a:endParaRPr kumimoji="1" lang="en-US" altLang="ja-JP" sz="1200"/>
        </a:p>
        <a:p>
          <a:pPr algn="ctr"/>
          <a:r>
            <a:rPr kumimoji="1" lang="ja-JP" altLang="en-US" sz="1200"/>
            <a:t>会場の音響設備について後日ご確認させていただきます。</a:t>
          </a:r>
          <a:endParaRPr kumimoji="1" lang="en-US" altLang="ja-JP" sz="12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209550</xdr:rowOff>
        </xdr:from>
        <xdr:to>
          <xdr:col>10</xdr:col>
          <xdr:colOff>76200</xdr:colOff>
          <xdr:row>29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209550</xdr:rowOff>
        </xdr:from>
        <xdr:to>
          <xdr:col>10</xdr:col>
          <xdr:colOff>66675</xdr:colOff>
          <xdr:row>31</xdr:row>
          <xdr:rowOff>38100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228600</xdr:rowOff>
        </xdr:from>
        <xdr:to>
          <xdr:col>10</xdr:col>
          <xdr:colOff>76200</xdr:colOff>
          <xdr:row>27</xdr:row>
          <xdr:rowOff>47625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238125</xdr:rowOff>
        </xdr:from>
        <xdr:to>
          <xdr:col>13</xdr:col>
          <xdr:colOff>161925</xdr:colOff>
          <xdr:row>26</xdr:row>
          <xdr:rowOff>76200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219075</xdr:rowOff>
        </xdr:from>
        <xdr:to>
          <xdr:col>13</xdr:col>
          <xdr:colOff>152400</xdr:colOff>
          <xdr:row>28</xdr:row>
          <xdr:rowOff>57150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有り(有料)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219075</xdr:rowOff>
        </xdr:from>
        <xdr:to>
          <xdr:col>13</xdr:col>
          <xdr:colOff>142875</xdr:colOff>
          <xdr:row>30</xdr:row>
          <xdr:rowOff>57150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有り(有料)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40</xdr:row>
          <xdr:rowOff>104775</xdr:rowOff>
        </xdr:from>
        <xdr:to>
          <xdr:col>23</xdr:col>
          <xdr:colOff>76200</xdr:colOff>
          <xdr:row>42</xdr:row>
          <xdr:rowOff>76200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238125</xdr:rowOff>
        </xdr:from>
        <xdr:to>
          <xdr:col>9</xdr:col>
          <xdr:colOff>85725</xdr:colOff>
          <xdr:row>22</xdr:row>
          <xdr:rowOff>238125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16</xdr:row>
          <xdr:rowOff>76200</xdr:rowOff>
        </xdr:from>
        <xdr:to>
          <xdr:col>13</xdr:col>
          <xdr:colOff>9525</xdr:colOff>
          <xdr:row>16</xdr:row>
          <xdr:rowOff>323850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76200</xdr:rowOff>
        </xdr:from>
        <xdr:to>
          <xdr:col>18</xdr:col>
          <xdr:colOff>0</xdr:colOff>
          <xdr:row>15</xdr:row>
          <xdr:rowOff>323850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66675</xdr:rowOff>
        </xdr:from>
        <xdr:to>
          <xdr:col>17</xdr:col>
          <xdr:colOff>266700</xdr:colOff>
          <xdr:row>16</xdr:row>
          <xdr:rowOff>314325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16</xdr:row>
          <xdr:rowOff>66675</xdr:rowOff>
        </xdr:from>
        <xdr:to>
          <xdr:col>22</xdr:col>
          <xdr:colOff>266700</xdr:colOff>
          <xdr:row>16</xdr:row>
          <xdr:rowOff>314325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15</xdr:row>
          <xdr:rowOff>76200</xdr:rowOff>
        </xdr:from>
        <xdr:to>
          <xdr:col>12</xdr:col>
          <xdr:colOff>257175</xdr:colOff>
          <xdr:row>15</xdr:row>
          <xdr:rowOff>304800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BF68"/>
  <sheetViews>
    <sheetView tabSelected="1" view="pageBreakPreview" zoomScaleNormal="85" zoomScaleSheetLayoutView="100" workbookViewId="0">
      <selection activeCell="J6" sqref="J6:AA6"/>
    </sheetView>
  </sheetViews>
  <sheetFormatPr defaultRowHeight="13.5"/>
  <cols>
    <col min="1" max="1" width="3.875" style="19" customWidth="1"/>
    <col min="2" max="2" width="2" style="1" customWidth="1"/>
    <col min="3" max="3" width="3.625" style="55" customWidth="1"/>
    <col min="4" max="27" width="3.625" style="1" customWidth="1"/>
    <col min="28" max="28" width="2" style="2" customWidth="1"/>
    <col min="29" max="29" width="3.75" style="2" customWidth="1"/>
    <col min="30" max="30" width="4.25" style="75" hidden="1" customWidth="1"/>
    <col min="31" max="31" width="15.125" style="5" customWidth="1"/>
    <col min="32" max="58" width="3.625" style="1" customWidth="1"/>
    <col min="59" max="16384" width="9" style="1"/>
  </cols>
  <sheetData>
    <row r="1" spans="1:58" s="19" customFormat="1">
      <c r="C1" s="55"/>
      <c r="AB1" s="20"/>
      <c r="AC1" s="20"/>
      <c r="AD1" s="121"/>
      <c r="AE1" s="22"/>
    </row>
    <row r="2" spans="1:58" ht="9.9499999999999993" customHeight="1">
      <c r="M2" s="3"/>
      <c r="N2" s="3"/>
      <c r="O2" s="3"/>
      <c r="P2" s="3"/>
      <c r="Q2" s="3"/>
      <c r="R2" s="3"/>
      <c r="S2" s="3"/>
      <c r="Z2" s="152" t="s">
        <v>46</v>
      </c>
      <c r="AA2" s="152"/>
      <c r="AD2" s="20">
        <v>0</v>
      </c>
    </row>
    <row r="3" spans="1:58" ht="20.100000000000001" customHeight="1">
      <c r="I3" s="153" t="s">
        <v>26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AD3" s="20">
        <v>1</v>
      </c>
    </row>
    <row r="4" spans="1:58" ht="20.100000000000001" customHeight="1">
      <c r="AD4" s="20">
        <v>2</v>
      </c>
    </row>
    <row r="5" spans="1:58" s="20" customFormat="1" ht="20.100000000000001" customHeight="1">
      <c r="B5" s="19"/>
      <c r="C5" s="60">
        <v>1</v>
      </c>
      <c r="D5" s="171" t="s">
        <v>173</v>
      </c>
      <c r="E5" s="172"/>
      <c r="F5" s="172"/>
      <c r="G5" s="172"/>
      <c r="H5" s="172"/>
      <c r="I5" s="173"/>
      <c r="J5" s="174" t="s">
        <v>3</v>
      </c>
      <c r="K5" s="175"/>
      <c r="L5" s="26"/>
      <c r="M5" s="25" t="s">
        <v>2</v>
      </c>
      <c r="N5" s="26"/>
      <c r="O5" s="25" t="s">
        <v>1</v>
      </c>
      <c r="P5" s="26"/>
      <c r="Q5" s="25" t="s">
        <v>0</v>
      </c>
      <c r="R5" s="25"/>
      <c r="S5" s="130"/>
      <c r="T5" s="27"/>
      <c r="U5" s="130"/>
      <c r="V5" s="27"/>
      <c r="W5" s="27"/>
      <c r="X5" s="130"/>
      <c r="Y5" s="27"/>
      <c r="Z5" s="130"/>
      <c r="AA5" s="52"/>
      <c r="AD5" s="20">
        <v>3</v>
      </c>
      <c r="AE5" s="22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</row>
    <row r="6" spans="1:58" s="19" customFormat="1" ht="20.100000000000001" customHeight="1">
      <c r="C6" s="176">
        <v>2</v>
      </c>
      <c r="D6" s="166" t="s">
        <v>25</v>
      </c>
      <c r="E6" s="167"/>
      <c r="F6" s="167"/>
      <c r="G6" s="167"/>
      <c r="H6" s="167"/>
      <c r="I6" s="167"/>
      <c r="J6" s="168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0"/>
      <c r="AB6" s="20"/>
      <c r="AC6" s="20"/>
      <c r="AD6" s="20">
        <v>4</v>
      </c>
      <c r="AE6" s="22"/>
    </row>
    <row r="7" spans="1:58" ht="20.100000000000001" customHeight="1">
      <c r="C7" s="176"/>
      <c r="D7" s="154" t="s">
        <v>77</v>
      </c>
      <c r="E7" s="155"/>
      <c r="F7" s="155"/>
      <c r="G7" s="155"/>
      <c r="H7" s="155"/>
      <c r="I7" s="156"/>
      <c r="J7" s="160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 t="s">
        <v>6</v>
      </c>
      <c r="AA7" s="163"/>
      <c r="AD7" s="20">
        <v>5</v>
      </c>
    </row>
    <row r="8" spans="1:58" ht="20.100000000000001" customHeight="1">
      <c r="C8" s="176"/>
      <c r="D8" s="157"/>
      <c r="E8" s="158"/>
      <c r="F8" s="158"/>
      <c r="G8" s="158"/>
      <c r="H8" s="158"/>
      <c r="I8" s="159"/>
      <c r="J8" s="147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64"/>
      <c r="AA8" s="165"/>
      <c r="AD8" s="20">
        <v>6</v>
      </c>
    </row>
    <row r="9" spans="1:58" ht="20.100000000000001" customHeight="1">
      <c r="C9" s="176">
        <v>3</v>
      </c>
      <c r="D9" s="190" t="s">
        <v>25</v>
      </c>
      <c r="E9" s="190"/>
      <c r="F9" s="190"/>
      <c r="G9" s="190"/>
      <c r="H9" s="190"/>
      <c r="I9" s="190"/>
      <c r="J9" s="131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  <c r="AD9" s="20">
        <v>7</v>
      </c>
    </row>
    <row r="10" spans="1:58" ht="20.100000000000001" customHeight="1">
      <c r="C10" s="176"/>
      <c r="D10" s="189" t="s">
        <v>76</v>
      </c>
      <c r="E10" s="189"/>
      <c r="F10" s="189"/>
      <c r="G10" s="189"/>
      <c r="H10" s="189"/>
      <c r="I10" s="189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50" t="s">
        <v>6</v>
      </c>
      <c r="AA10" s="151"/>
      <c r="AD10" s="20">
        <v>8</v>
      </c>
    </row>
    <row r="11" spans="1:58" s="19" customFormat="1" ht="20.100000000000001" customHeight="1">
      <c r="C11" s="187">
        <v>4</v>
      </c>
      <c r="D11" s="154" t="s">
        <v>176</v>
      </c>
      <c r="E11" s="155"/>
      <c r="F11" s="155"/>
      <c r="G11" s="155"/>
      <c r="H11" s="155"/>
      <c r="I11" s="156"/>
      <c r="J11" s="136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20"/>
      <c r="AC11" s="20"/>
      <c r="AD11" s="20">
        <v>9</v>
      </c>
      <c r="AE11" s="22"/>
    </row>
    <row r="12" spans="1:58" s="19" customFormat="1" ht="20.100000000000001" customHeight="1">
      <c r="C12" s="188"/>
      <c r="D12" s="157"/>
      <c r="E12" s="158"/>
      <c r="F12" s="158"/>
      <c r="G12" s="158"/>
      <c r="H12" s="158"/>
      <c r="I12" s="159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20"/>
      <c r="AC12" s="20"/>
      <c r="AD12" s="20">
        <v>10</v>
      </c>
      <c r="AE12" s="22"/>
    </row>
    <row r="13" spans="1:58" ht="20.100000000000001" customHeight="1">
      <c r="C13" s="60">
        <v>5</v>
      </c>
      <c r="D13" s="186" t="s">
        <v>168</v>
      </c>
      <c r="E13" s="186"/>
      <c r="F13" s="186"/>
      <c r="G13" s="186"/>
      <c r="H13" s="186"/>
      <c r="I13" s="186"/>
      <c r="J13" s="14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D13" s="20">
        <v>11</v>
      </c>
    </row>
    <row r="14" spans="1:58" s="19" customFormat="1" ht="20.100000000000001" customHeight="1">
      <c r="C14" s="60">
        <v>6</v>
      </c>
      <c r="D14" s="171" t="s">
        <v>8</v>
      </c>
      <c r="E14" s="172"/>
      <c r="F14" s="172"/>
      <c r="G14" s="172"/>
      <c r="H14" s="172"/>
      <c r="I14" s="173"/>
      <c r="J14" s="14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20"/>
      <c r="AC14" s="20"/>
      <c r="AD14" s="20">
        <v>12</v>
      </c>
      <c r="AE14" s="22"/>
    </row>
    <row r="15" spans="1:58" s="2" customFormat="1" ht="20.100000000000001" customHeight="1">
      <c r="A15" s="20"/>
      <c r="B15" s="1"/>
      <c r="C15" s="60">
        <v>7</v>
      </c>
      <c r="D15" s="171" t="s">
        <v>163</v>
      </c>
      <c r="E15" s="172"/>
      <c r="F15" s="172"/>
      <c r="G15" s="172"/>
      <c r="H15" s="172"/>
      <c r="I15" s="173"/>
      <c r="J15" s="144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/>
      <c r="AD15" s="20">
        <v>13</v>
      </c>
      <c r="AE15" s="5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0.100000000000001" customHeight="1">
      <c r="C16" s="176">
        <v>8</v>
      </c>
      <c r="D16" s="177" t="s">
        <v>205</v>
      </c>
      <c r="E16" s="178"/>
      <c r="F16" s="178"/>
      <c r="G16" s="178"/>
      <c r="H16" s="178"/>
      <c r="I16" s="179"/>
      <c r="J16" s="51" t="s">
        <v>153</v>
      </c>
      <c r="K16" s="139" t="s">
        <v>3</v>
      </c>
      <c r="L16" s="140"/>
      <c r="M16" s="26"/>
      <c r="N16" s="25" t="s">
        <v>2</v>
      </c>
      <c r="O16" s="26"/>
      <c r="P16" s="25" t="s">
        <v>1</v>
      </c>
      <c r="Q16" s="26"/>
      <c r="R16" s="25" t="s">
        <v>0</v>
      </c>
      <c r="S16" s="26"/>
      <c r="T16" s="27" t="s">
        <v>30</v>
      </c>
      <c r="U16" s="26"/>
      <c r="V16" s="27" t="s">
        <v>31</v>
      </c>
      <c r="W16" s="27" t="s">
        <v>29</v>
      </c>
      <c r="X16" s="26"/>
      <c r="Y16" s="27" t="s">
        <v>30</v>
      </c>
      <c r="Z16" s="26"/>
      <c r="AA16" s="52" t="s">
        <v>31</v>
      </c>
      <c r="AB16" s="9"/>
      <c r="AD16" s="20">
        <v>14</v>
      </c>
    </row>
    <row r="17" spans="3:31" s="19" customFormat="1" ht="20.100000000000001" customHeight="1">
      <c r="C17" s="176"/>
      <c r="D17" s="180"/>
      <c r="E17" s="181"/>
      <c r="F17" s="181"/>
      <c r="G17" s="181"/>
      <c r="H17" s="181"/>
      <c r="I17" s="182"/>
      <c r="J17" s="191" t="s">
        <v>75</v>
      </c>
      <c r="K17" s="192"/>
      <c r="L17" s="193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5"/>
      <c r="AB17" s="9"/>
      <c r="AC17" s="20"/>
      <c r="AD17" s="20">
        <v>15</v>
      </c>
      <c r="AE17" s="22"/>
    </row>
    <row r="18" spans="3:31" ht="20.100000000000001" customHeight="1">
      <c r="C18" s="176"/>
      <c r="D18" s="180"/>
      <c r="E18" s="181"/>
      <c r="F18" s="181"/>
      <c r="G18" s="181"/>
      <c r="H18" s="181"/>
      <c r="I18" s="182"/>
      <c r="J18" s="51" t="s">
        <v>154</v>
      </c>
      <c r="K18" s="139" t="s">
        <v>3</v>
      </c>
      <c r="L18" s="140"/>
      <c r="M18" s="26"/>
      <c r="N18" s="25" t="s">
        <v>2</v>
      </c>
      <c r="O18" s="26"/>
      <c r="P18" s="25" t="s">
        <v>1</v>
      </c>
      <c r="Q18" s="26"/>
      <c r="R18" s="25" t="s">
        <v>0</v>
      </c>
      <c r="S18" s="26"/>
      <c r="T18" s="27" t="s">
        <v>30</v>
      </c>
      <c r="U18" s="26"/>
      <c r="V18" s="27" t="s">
        <v>31</v>
      </c>
      <c r="W18" s="27" t="s">
        <v>29</v>
      </c>
      <c r="X18" s="26"/>
      <c r="Y18" s="27" t="s">
        <v>30</v>
      </c>
      <c r="Z18" s="26"/>
      <c r="AA18" s="52" t="s">
        <v>31</v>
      </c>
      <c r="AB18" s="9"/>
      <c r="AC18" s="11"/>
      <c r="AD18" s="20">
        <v>16</v>
      </c>
    </row>
    <row r="19" spans="3:31" s="19" customFormat="1" ht="20.100000000000001" customHeight="1">
      <c r="C19" s="176"/>
      <c r="D19" s="180"/>
      <c r="E19" s="181"/>
      <c r="F19" s="181"/>
      <c r="G19" s="181"/>
      <c r="H19" s="181"/>
      <c r="I19" s="182"/>
      <c r="J19" s="191" t="s">
        <v>75</v>
      </c>
      <c r="K19" s="192"/>
      <c r="L19" s="193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5"/>
      <c r="AB19" s="9"/>
      <c r="AC19" s="11"/>
      <c r="AD19" s="20">
        <v>17</v>
      </c>
      <c r="AE19" s="22"/>
    </row>
    <row r="20" spans="3:31" ht="20.100000000000001" customHeight="1">
      <c r="C20" s="176"/>
      <c r="D20" s="180"/>
      <c r="E20" s="181"/>
      <c r="F20" s="181"/>
      <c r="G20" s="181"/>
      <c r="H20" s="181"/>
      <c r="I20" s="182"/>
      <c r="J20" s="28" t="s">
        <v>155</v>
      </c>
      <c r="K20" s="139" t="s">
        <v>3</v>
      </c>
      <c r="L20" s="140"/>
      <c r="M20" s="26"/>
      <c r="N20" s="25" t="s">
        <v>2</v>
      </c>
      <c r="O20" s="26"/>
      <c r="P20" s="25" t="s">
        <v>1</v>
      </c>
      <c r="Q20" s="26"/>
      <c r="R20" s="25" t="s">
        <v>0</v>
      </c>
      <c r="S20" s="26"/>
      <c r="T20" s="27" t="s">
        <v>30</v>
      </c>
      <c r="U20" s="26"/>
      <c r="V20" s="27" t="s">
        <v>31</v>
      </c>
      <c r="W20" s="27" t="s">
        <v>29</v>
      </c>
      <c r="X20" s="26"/>
      <c r="Y20" s="27" t="s">
        <v>30</v>
      </c>
      <c r="Z20" s="26"/>
      <c r="AA20" s="52" t="s">
        <v>31</v>
      </c>
      <c r="AB20" s="34"/>
      <c r="AC20" s="13"/>
      <c r="AD20" s="20">
        <v>18</v>
      </c>
    </row>
    <row r="21" spans="3:31" s="19" customFormat="1" ht="20.100000000000001" customHeight="1">
      <c r="C21" s="176"/>
      <c r="D21" s="180"/>
      <c r="E21" s="181"/>
      <c r="F21" s="181"/>
      <c r="G21" s="181"/>
      <c r="H21" s="181"/>
      <c r="I21" s="182"/>
      <c r="J21" s="191" t="s">
        <v>75</v>
      </c>
      <c r="K21" s="192"/>
      <c r="L21" s="196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8"/>
      <c r="AB21" s="34"/>
      <c r="AC21" s="21"/>
      <c r="AD21" s="20">
        <v>19</v>
      </c>
      <c r="AE21" s="22"/>
    </row>
    <row r="22" spans="3:31" ht="20.100000000000001" customHeight="1">
      <c r="C22" s="176"/>
      <c r="D22" s="180"/>
      <c r="E22" s="181"/>
      <c r="F22" s="181"/>
      <c r="G22" s="181"/>
      <c r="H22" s="181"/>
      <c r="I22" s="182"/>
      <c r="J22" s="28" t="s">
        <v>156</v>
      </c>
      <c r="K22" s="139" t="s">
        <v>3</v>
      </c>
      <c r="L22" s="140"/>
      <c r="M22" s="26"/>
      <c r="N22" s="25" t="s">
        <v>2</v>
      </c>
      <c r="O22" s="26"/>
      <c r="P22" s="25" t="s">
        <v>1</v>
      </c>
      <c r="Q22" s="26"/>
      <c r="R22" s="25" t="s">
        <v>0</v>
      </c>
      <c r="S22" s="26"/>
      <c r="T22" s="27" t="s">
        <v>30</v>
      </c>
      <c r="U22" s="26"/>
      <c r="V22" s="27" t="s">
        <v>31</v>
      </c>
      <c r="W22" s="27" t="s">
        <v>29</v>
      </c>
      <c r="X22" s="26"/>
      <c r="Y22" s="27" t="s">
        <v>30</v>
      </c>
      <c r="Z22" s="26"/>
      <c r="AA22" s="52" t="s">
        <v>31</v>
      </c>
      <c r="AD22" s="20">
        <v>20</v>
      </c>
    </row>
    <row r="23" spans="3:31" s="19" customFormat="1" ht="20.100000000000001" customHeight="1">
      <c r="C23" s="176"/>
      <c r="D23" s="183"/>
      <c r="E23" s="184"/>
      <c r="F23" s="184"/>
      <c r="G23" s="184"/>
      <c r="H23" s="184"/>
      <c r="I23" s="185"/>
      <c r="J23" s="191" t="s">
        <v>75</v>
      </c>
      <c r="K23" s="192"/>
      <c r="L23" s="196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8"/>
      <c r="AB23" s="20"/>
      <c r="AC23" s="20"/>
      <c r="AD23" s="20">
        <v>21</v>
      </c>
      <c r="AE23" s="22"/>
    </row>
    <row r="24" spans="3:31" ht="20.100000000000001" customHeight="1">
      <c r="C24" s="187">
        <v>9</v>
      </c>
      <c r="D24" s="166" t="s">
        <v>164</v>
      </c>
      <c r="E24" s="167"/>
      <c r="F24" s="167"/>
      <c r="G24" s="167"/>
      <c r="H24" s="167"/>
      <c r="I24" s="208"/>
      <c r="J24" s="57"/>
      <c r="K24" s="53"/>
      <c r="L24" s="53"/>
      <c r="M24" s="53"/>
      <c r="N24" s="53"/>
      <c r="O24" s="200" t="s">
        <v>174</v>
      </c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1"/>
      <c r="AD24" s="20">
        <v>22</v>
      </c>
    </row>
    <row r="25" spans="3:31" s="19" customFormat="1" ht="20.100000000000001" customHeight="1">
      <c r="C25" s="188"/>
      <c r="D25" s="209"/>
      <c r="E25" s="210"/>
      <c r="F25" s="210"/>
      <c r="G25" s="210"/>
      <c r="H25" s="210"/>
      <c r="I25" s="211"/>
      <c r="J25" s="58"/>
      <c r="K25" s="61" t="s">
        <v>14</v>
      </c>
      <c r="L25" s="59"/>
      <c r="M25" s="59"/>
      <c r="N25" s="59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3"/>
      <c r="AB25" s="20"/>
      <c r="AC25" s="20"/>
      <c r="AD25" s="20">
        <v>23</v>
      </c>
      <c r="AE25" s="22"/>
    </row>
    <row r="26" spans="3:31" s="19" customFormat="1" ht="20.100000000000001" customHeight="1">
      <c r="C26" s="187">
        <v>10</v>
      </c>
      <c r="D26" s="166" t="s">
        <v>165</v>
      </c>
      <c r="E26" s="167"/>
      <c r="F26" s="167"/>
      <c r="G26" s="167"/>
      <c r="H26" s="167"/>
      <c r="I26" s="208"/>
      <c r="J26" s="57"/>
      <c r="K26" s="53"/>
      <c r="L26" s="53"/>
      <c r="M26" s="53"/>
      <c r="N26" s="54"/>
      <c r="O26" s="204" t="s">
        <v>171</v>
      </c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5"/>
      <c r="AB26" s="20"/>
      <c r="AC26" s="20"/>
      <c r="AD26" s="20">
        <v>24</v>
      </c>
      <c r="AE26" s="22"/>
    </row>
    <row r="27" spans="3:31" s="19" customFormat="1" ht="20.100000000000001" customHeight="1">
      <c r="C27" s="188"/>
      <c r="D27" s="209"/>
      <c r="E27" s="210"/>
      <c r="F27" s="210"/>
      <c r="G27" s="210"/>
      <c r="H27" s="210"/>
      <c r="I27" s="211"/>
      <c r="J27" s="58"/>
      <c r="K27" s="61" t="s">
        <v>14</v>
      </c>
      <c r="L27" s="59"/>
      <c r="M27" s="59"/>
      <c r="N27" s="59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7"/>
      <c r="AB27" s="20"/>
      <c r="AC27" s="20"/>
      <c r="AD27" s="20">
        <v>25</v>
      </c>
      <c r="AE27" s="22"/>
    </row>
    <row r="28" spans="3:31" ht="20.100000000000001" customHeight="1">
      <c r="C28" s="187">
        <v>11</v>
      </c>
      <c r="D28" s="166" t="s">
        <v>166</v>
      </c>
      <c r="E28" s="167"/>
      <c r="F28" s="167"/>
      <c r="G28" s="167"/>
      <c r="H28" s="167"/>
      <c r="I28" s="208"/>
      <c r="J28" s="57"/>
      <c r="K28" s="53"/>
      <c r="L28" s="53"/>
      <c r="M28" s="53"/>
      <c r="N28" s="54"/>
      <c r="O28" s="204" t="s">
        <v>169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5"/>
      <c r="AD28" s="20">
        <v>26</v>
      </c>
    </row>
    <row r="29" spans="3:31" s="19" customFormat="1" ht="20.100000000000001" customHeight="1">
      <c r="C29" s="188"/>
      <c r="D29" s="209"/>
      <c r="E29" s="210"/>
      <c r="F29" s="210"/>
      <c r="G29" s="210"/>
      <c r="H29" s="210"/>
      <c r="I29" s="211"/>
      <c r="J29" s="58"/>
      <c r="K29" s="61" t="s">
        <v>14</v>
      </c>
      <c r="L29" s="59"/>
      <c r="M29" s="59"/>
      <c r="N29" s="59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7"/>
      <c r="AB29" s="20"/>
      <c r="AC29" s="20"/>
      <c r="AD29" s="20">
        <v>27</v>
      </c>
      <c r="AE29" s="22"/>
    </row>
    <row r="30" spans="3:31" s="19" customFormat="1" ht="20.100000000000001" customHeight="1">
      <c r="C30" s="187">
        <v>12</v>
      </c>
      <c r="D30" s="166" t="s">
        <v>167</v>
      </c>
      <c r="E30" s="167"/>
      <c r="F30" s="167"/>
      <c r="G30" s="167"/>
      <c r="H30" s="167"/>
      <c r="I30" s="208"/>
      <c r="J30" s="57"/>
      <c r="K30" s="53"/>
      <c r="L30" s="53"/>
      <c r="M30" s="53"/>
      <c r="N30" s="53"/>
      <c r="O30" s="204" t="s">
        <v>170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5"/>
      <c r="AB30" s="20"/>
      <c r="AC30" s="20"/>
      <c r="AD30" s="20">
        <v>28</v>
      </c>
      <c r="AE30" s="22"/>
    </row>
    <row r="31" spans="3:31" s="19" customFormat="1" ht="20.100000000000001" customHeight="1">
      <c r="C31" s="188"/>
      <c r="D31" s="209"/>
      <c r="E31" s="210"/>
      <c r="F31" s="210"/>
      <c r="G31" s="210"/>
      <c r="H31" s="210"/>
      <c r="I31" s="211"/>
      <c r="J31" s="58"/>
      <c r="K31" s="61" t="s">
        <v>14</v>
      </c>
      <c r="L31" s="59"/>
      <c r="M31" s="59"/>
      <c r="N31" s="59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"/>
      <c r="AC31" s="20"/>
      <c r="AD31" s="20">
        <v>29</v>
      </c>
      <c r="AE31" s="22"/>
    </row>
    <row r="32" spans="3:31" ht="20.100000000000001" customHeight="1">
      <c r="C32" s="176">
        <v>13</v>
      </c>
      <c r="D32" s="177" t="s">
        <v>175</v>
      </c>
      <c r="E32" s="167"/>
      <c r="F32" s="167"/>
      <c r="G32" s="167"/>
      <c r="H32" s="167"/>
      <c r="I32" s="208"/>
      <c r="J32" s="212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1"/>
      <c r="AC32" s="1"/>
      <c r="AD32" s="20">
        <v>30</v>
      </c>
      <c r="AE32" s="1"/>
    </row>
    <row r="33" spans="1:32" s="2" customFormat="1" ht="20.100000000000001" customHeight="1">
      <c r="A33" s="20"/>
      <c r="C33" s="176"/>
      <c r="D33" s="209"/>
      <c r="E33" s="210"/>
      <c r="F33" s="210"/>
      <c r="G33" s="210"/>
      <c r="H33" s="210"/>
      <c r="I33" s="211"/>
      <c r="J33" s="215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7"/>
      <c r="AB33" s="1"/>
      <c r="AC33" s="1"/>
      <c r="AD33" s="20">
        <v>31</v>
      </c>
      <c r="AE33" s="1"/>
      <c r="AF33" s="1"/>
    </row>
    <row r="34" spans="1:32" s="2" customFormat="1" ht="20.100000000000001" customHeight="1">
      <c r="A34" s="20"/>
      <c r="C34" s="56"/>
      <c r="D34" s="5"/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0">
        <v>32</v>
      </c>
      <c r="AE34" s="1"/>
      <c r="AF34" s="1"/>
    </row>
    <row r="35" spans="1:32" s="2" customFormat="1" ht="20.100000000000001" customHeight="1">
      <c r="A35" s="20"/>
      <c r="C35" s="56"/>
      <c r="D35" s="5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0">
        <v>33</v>
      </c>
      <c r="AE35" s="1"/>
      <c r="AF35" s="1"/>
    </row>
    <row r="36" spans="1:32" s="20" customFormat="1" ht="20.100000000000001" customHeight="1">
      <c r="C36" s="56"/>
      <c r="D36" s="22"/>
      <c r="E36" s="2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>
        <v>34</v>
      </c>
      <c r="AE36" s="19"/>
      <c r="AF36" s="19"/>
    </row>
    <row r="37" spans="1:32" s="20" customFormat="1" ht="20.100000000000001" customHeight="1">
      <c r="C37" s="56"/>
      <c r="D37" s="22"/>
      <c r="E37" s="22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>
        <v>35</v>
      </c>
      <c r="AE37" s="19"/>
      <c r="AF37" s="19"/>
    </row>
    <row r="38" spans="1:32" s="2" customFormat="1" ht="20.100000000000001" customHeight="1">
      <c r="A38" s="20"/>
      <c r="C38" s="56"/>
      <c r="D38" s="5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0">
        <v>36</v>
      </c>
      <c r="AE38" s="1"/>
      <c r="AF38" s="1"/>
    </row>
    <row r="39" spans="1:32" ht="20.100000000000001" customHeight="1">
      <c r="B39" s="2"/>
      <c r="C39" s="56"/>
      <c r="D39" s="5"/>
      <c r="E39" s="5"/>
      <c r="AB39" s="1"/>
      <c r="AC39" s="1"/>
      <c r="AD39" s="20">
        <v>37</v>
      </c>
      <c r="AE39" s="1"/>
    </row>
    <row r="40" spans="1:32" ht="20.100000000000001" customHeight="1">
      <c r="B40" s="2"/>
      <c r="C40" s="56"/>
      <c r="D40" s="5"/>
      <c r="E40" s="5"/>
      <c r="AB40" s="1"/>
      <c r="AC40" s="1"/>
      <c r="AD40" s="20">
        <v>38</v>
      </c>
      <c r="AE40" s="1"/>
    </row>
    <row r="41" spans="1:32" ht="20.100000000000001" customHeight="1">
      <c r="B41" s="2"/>
      <c r="C41" s="199" t="s">
        <v>172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"/>
      <c r="AC41" s="1"/>
      <c r="AD41" s="20">
        <v>39</v>
      </c>
      <c r="AE41" s="1"/>
    </row>
    <row r="42" spans="1:32" ht="20.100000000000001" customHeight="1">
      <c r="B42" s="2"/>
      <c r="C42" s="56"/>
      <c r="D42" s="5"/>
      <c r="E42" s="5"/>
      <c r="AB42" s="1"/>
      <c r="AC42" s="1"/>
      <c r="AD42" s="20">
        <v>40</v>
      </c>
      <c r="AE42" s="1"/>
    </row>
    <row r="43" spans="1:32" ht="20.100000000000001" customHeight="1">
      <c r="B43" s="2"/>
      <c r="C43" s="56"/>
      <c r="D43" s="5"/>
      <c r="E43" s="5"/>
      <c r="AB43" s="1"/>
      <c r="AC43" s="1"/>
      <c r="AD43" s="20">
        <v>41</v>
      </c>
      <c r="AE43" s="1"/>
    </row>
    <row r="44" spans="1:32" ht="20.100000000000001" customHeight="1">
      <c r="B44" s="2"/>
      <c r="C44" s="56"/>
      <c r="D44" s="5"/>
      <c r="E44" s="5"/>
      <c r="AB44" s="1"/>
      <c r="AC44" s="1"/>
      <c r="AD44" s="20">
        <v>42</v>
      </c>
      <c r="AE44" s="1"/>
    </row>
    <row r="45" spans="1:32" ht="20.100000000000001" customHeight="1">
      <c r="B45" s="2"/>
      <c r="C45" s="56"/>
      <c r="D45" s="5"/>
      <c r="E45" s="5"/>
      <c r="AB45" s="1"/>
      <c r="AC45" s="1"/>
      <c r="AD45" s="20">
        <v>43</v>
      </c>
      <c r="AE45" s="1"/>
    </row>
    <row r="46" spans="1:32" ht="20.100000000000001" customHeight="1">
      <c r="B46" s="2"/>
      <c r="C46" s="56"/>
      <c r="D46" s="5"/>
      <c r="E46" s="5"/>
      <c r="AB46" s="1"/>
      <c r="AC46" s="1"/>
      <c r="AD46" s="20">
        <v>44</v>
      </c>
      <c r="AE46" s="1"/>
    </row>
    <row r="47" spans="1:32" ht="20.100000000000001" customHeight="1">
      <c r="B47" s="2"/>
      <c r="C47" s="56"/>
      <c r="D47" s="5"/>
      <c r="E47" s="5"/>
      <c r="AB47" s="1"/>
      <c r="AC47" s="1"/>
      <c r="AD47" s="20">
        <v>45</v>
      </c>
      <c r="AE47" s="1"/>
    </row>
    <row r="48" spans="1:32" ht="20.100000000000001" customHeight="1">
      <c r="B48" s="2"/>
      <c r="C48" s="56"/>
      <c r="D48" s="5"/>
      <c r="E48" s="5"/>
      <c r="AB48" s="1"/>
      <c r="AC48" s="1"/>
      <c r="AD48" s="20">
        <v>46</v>
      </c>
      <c r="AE48" s="1"/>
    </row>
    <row r="49" spans="2:31" ht="20.100000000000001" customHeight="1">
      <c r="B49" s="2"/>
      <c r="C49" s="56"/>
      <c r="D49" s="5"/>
      <c r="E49" s="5"/>
      <c r="AB49" s="1"/>
      <c r="AC49" s="1"/>
      <c r="AD49" s="20">
        <v>47</v>
      </c>
      <c r="AE49" s="1"/>
    </row>
    <row r="50" spans="2:31" ht="20.100000000000001" customHeight="1">
      <c r="B50" s="2"/>
      <c r="C50" s="56"/>
      <c r="D50" s="5"/>
      <c r="E50" s="5"/>
      <c r="AB50" s="1"/>
      <c r="AC50" s="1"/>
      <c r="AD50" s="20">
        <v>48</v>
      </c>
      <c r="AE50" s="1"/>
    </row>
    <row r="51" spans="2:31" ht="20.100000000000001" customHeight="1">
      <c r="B51" s="2"/>
      <c r="C51" s="56"/>
      <c r="D51" s="5"/>
      <c r="E51" s="5"/>
      <c r="AB51" s="1"/>
      <c r="AC51" s="1"/>
      <c r="AD51" s="20">
        <v>49</v>
      </c>
      <c r="AE51" s="1"/>
    </row>
    <row r="52" spans="2:31" ht="20.100000000000001" customHeight="1">
      <c r="B52" s="2"/>
      <c r="C52" s="56"/>
      <c r="D52" s="5"/>
      <c r="E52" s="5"/>
      <c r="AB52" s="1"/>
      <c r="AC52" s="1"/>
      <c r="AD52" s="20">
        <v>50</v>
      </c>
      <c r="AE52" s="1"/>
    </row>
    <row r="53" spans="2:31" ht="20.100000000000001" customHeight="1">
      <c r="B53" s="2"/>
      <c r="C53" s="56"/>
      <c r="D53" s="5"/>
      <c r="E53" s="5"/>
      <c r="AB53" s="1"/>
      <c r="AC53" s="1"/>
      <c r="AD53" s="20">
        <v>51</v>
      </c>
      <c r="AE53" s="1"/>
    </row>
    <row r="54" spans="2:31">
      <c r="B54" s="2"/>
      <c r="C54" s="56"/>
      <c r="D54" s="5"/>
      <c r="E54" s="5"/>
      <c r="AB54" s="1"/>
      <c r="AC54" s="1"/>
      <c r="AD54" s="20">
        <v>52</v>
      </c>
      <c r="AE54" s="1"/>
    </row>
    <row r="55" spans="2:31">
      <c r="AD55" s="20">
        <v>53</v>
      </c>
    </row>
    <row r="56" spans="2:31">
      <c r="AD56" s="20">
        <v>54</v>
      </c>
    </row>
    <row r="57" spans="2:31">
      <c r="AD57" s="20">
        <v>55</v>
      </c>
    </row>
    <row r="58" spans="2:31">
      <c r="AD58" s="20">
        <v>56</v>
      </c>
    </row>
    <row r="59" spans="2:31">
      <c r="AD59" s="20">
        <v>57</v>
      </c>
    </row>
    <row r="60" spans="2:31">
      <c r="AD60" s="20">
        <v>58</v>
      </c>
    </row>
    <row r="61" spans="2:31">
      <c r="AD61" s="20">
        <v>59</v>
      </c>
    </row>
    <row r="62" spans="2:31">
      <c r="AD62" s="20"/>
    </row>
    <row r="63" spans="2:31">
      <c r="AD63" s="20"/>
    </row>
    <row r="64" spans="2:31">
      <c r="AD64" s="20"/>
    </row>
    <row r="65" spans="30:30">
      <c r="AD65" s="20"/>
    </row>
    <row r="66" spans="30:30">
      <c r="AD66" s="20"/>
    </row>
    <row r="67" spans="30:30">
      <c r="AD67" s="20"/>
    </row>
    <row r="68" spans="30:30">
      <c r="AD68" s="20"/>
    </row>
  </sheetData>
  <sheetProtection password="CFF1" sheet="1" objects="1" scenarios="1" selectLockedCells="1"/>
  <mergeCells count="57">
    <mergeCell ref="C41:AA41"/>
    <mergeCell ref="O24:AA25"/>
    <mergeCell ref="O26:AA27"/>
    <mergeCell ref="O28:AA29"/>
    <mergeCell ref="O30:AA31"/>
    <mergeCell ref="D26:I27"/>
    <mergeCell ref="D28:I29"/>
    <mergeCell ref="D30:I31"/>
    <mergeCell ref="D24:I25"/>
    <mergeCell ref="C32:C33"/>
    <mergeCell ref="C30:C31"/>
    <mergeCell ref="C28:C29"/>
    <mergeCell ref="C26:C27"/>
    <mergeCell ref="C24:C25"/>
    <mergeCell ref="D32:I33"/>
    <mergeCell ref="J32:AA33"/>
    <mergeCell ref="J23:K23"/>
    <mergeCell ref="L17:AA17"/>
    <mergeCell ref="L23:AA23"/>
    <mergeCell ref="L21:AA21"/>
    <mergeCell ref="L19:AA19"/>
    <mergeCell ref="K22:L22"/>
    <mergeCell ref="J21:K21"/>
    <mergeCell ref="K20:L20"/>
    <mergeCell ref="J17:K17"/>
    <mergeCell ref="J19:K19"/>
    <mergeCell ref="K18:L18"/>
    <mergeCell ref="C16:C23"/>
    <mergeCell ref="C6:C8"/>
    <mergeCell ref="C9:C10"/>
    <mergeCell ref="D14:I14"/>
    <mergeCell ref="D16:I23"/>
    <mergeCell ref="D15:I15"/>
    <mergeCell ref="D13:I13"/>
    <mergeCell ref="D11:I12"/>
    <mergeCell ref="C11:C12"/>
    <mergeCell ref="D10:I10"/>
    <mergeCell ref="D9:I9"/>
    <mergeCell ref="Z2:AA2"/>
    <mergeCell ref="I3:U3"/>
    <mergeCell ref="D7:I8"/>
    <mergeCell ref="J7:Y7"/>
    <mergeCell ref="Z7:AA8"/>
    <mergeCell ref="J8:Y8"/>
    <mergeCell ref="D6:I6"/>
    <mergeCell ref="J6:AA6"/>
    <mergeCell ref="D5:I5"/>
    <mergeCell ref="J5:K5"/>
    <mergeCell ref="J9:AA9"/>
    <mergeCell ref="J10:Y10"/>
    <mergeCell ref="J11:AA11"/>
    <mergeCell ref="K16:L16"/>
    <mergeCell ref="J14:AA14"/>
    <mergeCell ref="J15:AA15"/>
    <mergeCell ref="J12:AA12"/>
    <mergeCell ref="Z10:AA10"/>
    <mergeCell ref="J13:AA13"/>
  </mergeCells>
  <phoneticPr fontId="1"/>
  <dataValidations count="5">
    <dataValidation type="list" allowBlank="1" showInputMessage="1" showErrorMessage="1" sqref="M16 L5 M20 M22 M18">
      <formula1>"27,28,29,30"</formula1>
    </dataValidation>
    <dataValidation type="list" allowBlank="1" showInputMessage="1" showErrorMessage="1" sqref="N5 O16 O18 O20 O22">
      <formula1>"1,2,3,4,5,6,7,8,9,10,11,12"</formula1>
    </dataValidation>
    <dataValidation type="list" allowBlank="1" showInputMessage="1" showErrorMessage="1" sqref="S16 X16 X18 X20 X22 S22 S20 S18">
      <formula1>$AD$8:$AD$26</formula1>
    </dataValidation>
    <dataValidation type="list" allowBlank="1" showInputMessage="1" showErrorMessage="1" sqref="P5 Q16 Q18 Q20 Q22">
      <formula1>$AD$3:$AD$33</formula1>
    </dataValidation>
    <dataValidation type="list" allowBlank="1" showInputMessage="1" showErrorMessage="1" sqref="Z16 U16 U18 Z18 Z20 U20 U22 Z22">
      <formula1>$AD$2:$AD$61</formula1>
    </dataValidation>
  </dataValidations>
  <printOptions horizontalCentered="1"/>
  <pageMargins left="0.47244094488188981" right="0.47244094488188981" top="0.9448818897637796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228600</xdr:rowOff>
                  </from>
                  <to>
                    <xdr:col>13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9</xdr:col>
                    <xdr:colOff>85725</xdr:colOff>
                    <xdr:row>23</xdr:row>
                    <xdr:rowOff>219075</xdr:rowOff>
                  </from>
                  <to>
                    <xdr:col>10</xdr:col>
                    <xdr:colOff>76200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6" name="Check Box 73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209550</xdr:rowOff>
                  </from>
                  <to>
                    <xdr:col>10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" name="Check Box 7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209550</xdr:rowOff>
                  </from>
                  <to>
                    <xdr:col>10</xdr:col>
                    <xdr:colOff>66675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8" name="Check Box 75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228600</xdr:rowOff>
                  </from>
                  <to>
                    <xdr:col>10</xdr:col>
                    <xdr:colOff>76200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9" name="Check Box 79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238125</xdr:rowOff>
                  </from>
                  <to>
                    <xdr:col>13</xdr:col>
                    <xdr:colOff>161925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10" name="Check Box 80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219075</xdr:rowOff>
                  </from>
                  <to>
                    <xdr:col>13</xdr:col>
                    <xdr:colOff>152400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11" name="Check Box 81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219075</xdr:rowOff>
                  </from>
                  <to>
                    <xdr:col>13</xdr:col>
                    <xdr:colOff>142875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E108"/>
  <sheetViews>
    <sheetView view="pageBreakPreview" topLeftCell="A16" zoomScale="110" zoomScaleNormal="110" zoomScaleSheetLayoutView="110" workbookViewId="0">
      <selection activeCell="J20" sqref="J20:Y20"/>
    </sheetView>
  </sheetViews>
  <sheetFormatPr defaultRowHeight="13.5"/>
  <cols>
    <col min="1" max="1" width="2" style="1" customWidth="1"/>
    <col min="2" max="6" width="3.625" style="1" customWidth="1"/>
    <col min="7" max="7" width="4.625" style="1" customWidth="1"/>
    <col min="8" max="25" width="3.625" style="1" customWidth="1"/>
    <col min="26" max="26" width="2" style="32" customWidth="1"/>
    <col min="27" max="27" width="3.625" style="2" customWidth="1"/>
    <col min="28" max="28" width="16.125" style="5" bestFit="1" customWidth="1"/>
    <col min="29" max="29" width="15.125" style="5" customWidth="1"/>
    <col min="30" max="31" width="3.625" style="1" customWidth="1"/>
    <col min="32" max="32" width="15.25" style="1" customWidth="1"/>
    <col min="33" max="57" width="3.625" style="1" customWidth="1"/>
    <col min="58" max="16384" width="9" style="1"/>
  </cols>
  <sheetData>
    <row r="1" spans="1:57" ht="9.9499999999999993" customHeight="1">
      <c r="K1" s="3"/>
      <c r="L1" s="3"/>
      <c r="M1" s="3"/>
      <c r="N1" s="3"/>
      <c r="O1" s="3"/>
      <c r="P1" s="3"/>
      <c r="Q1" s="3"/>
      <c r="X1" s="152" t="s">
        <v>46</v>
      </c>
      <c r="Y1" s="152"/>
    </row>
    <row r="2" spans="1:57" ht="20.100000000000001" customHeight="1">
      <c r="G2" s="153" t="s">
        <v>23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AD2" s="19"/>
      <c r="AF2" s="128" t="s">
        <v>216</v>
      </c>
      <c r="AG2" s="62"/>
      <c r="AH2" s="62"/>
    </row>
    <row r="3" spans="1:57" ht="11.25" customHeight="1">
      <c r="AB3" s="6"/>
      <c r="AD3" s="19"/>
      <c r="AF3" s="128" t="s">
        <v>84</v>
      </c>
      <c r="AG3" s="62"/>
      <c r="AH3" s="62"/>
    </row>
    <row r="4" spans="1:57" ht="13.5" customHeight="1">
      <c r="B4" s="235" t="s">
        <v>25</v>
      </c>
      <c r="C4" s="236"/>
      <c r="D4" s="236"/>
      <c r="E4" s="236"/>
      <c r="F4" s="236"/>
      <c r="G4" s="236"/>
      <c r="H4" s="237">
        <f>IFERROR('e-ミミ見積依頼書'!J6,"")</f>
        <v>0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9"/>
      <c r="AD4" s="19"/>
      <c r="AF4" s="128" t="s">
        <v>85</v>
      </c>
      <c r="AG4" s="62"/>
      <c r="AH4" s="62"/>
    </row>
    <row r="5" spans="1:57" ht="20.100000000000001" customHeight="1">
      <c r="B5" s="240" t="s">
        <v>150</v>
      </c>
      <c r="C5" s="241"/>
      <c r="D5" s="241"/>
      <c r="E5" s="241"/>
      <c r="F5" s="241"/>
      <c r="G5" s="242"/>
      <c r="H5" s="243">
        <f>IFERROR('e-ミミ見積依頼書'!J7,"")</f>
        <v>0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5" t="s">
        <v>6</v>
      </c>
      <c r="Y5" s="246"/>
      <c r="AD5" s="19"/>
      <c r="AF5" s="128" t="s">
        <v>80</v>
      </c>
      <c r="AG5" s="62"/>
      <c r="AH5" s="62"/>
    </row>
    <row r="6" spans="1:57" ht="20.100000000000001" customHeight="1">
      <c r="B6" s="209"/>
      <c r="C6" s="210"/>
      <c r="D6" s="210"/>
      <c r="E6" s="210"/>
      <c r="F6" s="210"/>
      <c r="G6" s="211"/>
      <c r="H6" s="249">
        <f>'e-ミミ見積依頼書'!J8</f>
        <v>0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47"/>
      <c r="Y6" s="248"/>
      <c r="AD6" s="19"/>
      <c r="AF6" s="128" t="s">
        <v>214</v>
      </c>
      <c r="AG6" s="62"/>
      <c r="AH6" s="62"/>
    </row>
    <row r="7" spans="1:57">
      <c r="B7" s="352" t="s">
        <v>25</v>
      </c>
      <c r="C7" s="352"/>
      <c r="D7" s="352"/>
      <c r="E7" s="352"/>
      <c r="F7" s="352"/>
      <c r="G7" s="352"/>
      <c r="H7" s="353">
        <f>'e-ミミ見積依頼書'!J9</f>
        <v>0</v>
      </c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5"/>
      <c r="AD7" s="19"/>
      <c r="AF7" s="128" t="s">
        <v>209</v>
      </c>
      <c r="AG7" s="62"/>
      <c r="AH7" s="62"/>
    </row>
    <row r="8" spans="1:57" ht="20.100000000000001" customHeight="1">
      <c r="B8" s="189" t="s">
        <v>151</v>
      </c>
      <c r="C8" s="189"/>
      <c r="D8" s="189"/>
      <c r="E8" s="189"/>
      <c r="F8" s="189"/>
      <c r="G8" s="189"/>
      <c r="H8" s="330">
        <f>'e-ミミ見積依頼書'!J10</f>
        <v>0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56" t="s">
        <v>6</v>
      </c>
      <c r="Y8" s="357"/>
      <c r="AD8" s="19"/>
      <c r="AF8" s="128" t="s">
        <v>210</v>
      </c>
      <c r="AG8" s="62"/>
      <c r="AH8" s="62"/>
    </row>
    <row r="9" spans="1:57" s="2" customFormat="1" ht="19.5" customHeight="1">
      <c r="A9" s="1"/>
      <c r="B9" s="186" t="s">
        <v>152</v>
      </c>
      <c r="C9" s="186"/>
      <c r="D9" s="186"/>
      <c r="E9" s="186"/>
      <c r="F9" s="186"/>
      <c r="G9" s="186"/>
      <c r="H9" s="358">
        <f>IFERROR('e-ミミ見積依頼書'!J13,"")</f>
        <v>0</v>
      </c>
      <c r="I9" s="359"/>
      <c r="J9" s="359"/>
      <c r="K9" s="359"/>
      <c r="L9" s="359"/>
      <c r="M9" s="359"/>
      <c r="N9" s="360" t="s">
        <v>161</v>
      </c>
      <c r="O9" s="361"/>
      <c r="P9" s="361"/>
      <c r="Q9" s="361"/>
      <c r="R9" s="361"/>
      <c r="S9" s="362"/>
      <c r="T9" s="358">
        <f>IFERROR('e-ミミ見積依頼書'!J14,"")</f>
        <v>0</v>
      </c>
      <c r="U9" s="359"/>
      <c r="V9" s="359"/>
      <c r="W9" s="359"/>
      <c r="X9" s="359"/>
      <c r="Y9" s="363"/>
      <c r="Z9" s="32"/>
      <c r="AB9" s="5"/>
      <c r="AC9" s="5"/>
      <c r="AD9" s="19"/>
      <c r="AE9" s="1"/>
      <c r="AF9" s="128" t="s">
        <v>86</v>
      </c>
      <c r="AG9" s="62"/>
      <c r="AH9" s="6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20.100000000000001" customHeight="1">
      <c r="B10" s="171" t="s">
        <v>162</v>
      </c>
      <c r="C10" s="172"/>
      <c r="D10" s="172"/>
      <c r="E10" s="172"/>
      <c r="F10" s="172"/>
      <c r="G10" s="173"/>
      <c r="H10" s="364">
        <f>IFERROR('e-ミミ見積依頼書'!J15,"")</f>
        <v>0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6"/>
      <c r="Z10" s="33"/>
      <c r="AD10" s="19"/>
      <c r="AF10" s="128" t="s">
        <v>208</v>
      </c>
      <c r="AG10" s="62"/>
      <c r="AH10" s="62"/>
    </row>
    <row r="11" spans="1:57" s="19" customFormat="1" ht="20.100000000000001" customHeight="1">
      <c r="B11" s="280" t="s">
        <v>177</v>
      </c>
      <c r="C11" s="281"/>
      <c r="D11" s="281"/>
      <c r="E11" s="281"/>
      <c r="F11" s="281"/>
      <c r="G11" s="282"/>
      <c r="H11" s="375">
        <f>IFERROR('e-ミミ見積依頼書'!J11,"")</f>
        <v>0</v>
      </c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7"/>
      <c r="Z11" s="33"/>
      <c r="AA11" s="20"/>
      <c r="AB11" s="22"/>
      <c r="AC11" s="22"/>
      <c r="AF11" s="128" t="s">
        <v>78</v>
      </c>
      <c r="AG11" s="62"/>
      <c r="AH11" s="62"/>
    </row>
    <row r="12" spans="1:57" s="19" customFormat="1" ht="20.100000000000001" customHeight="1">
      <c r="B12" s="283"/>
      <c r="C12" s="284"/>
      <c r="D12" s="284"/>
      <c r="E12" s="284"/>
      <c r="F12" s="284"/>
      <c r="G12" s="285"/>
      <c r="H12" s="249">
        <f>IFERROR('e-ミミ見積依頼書'!J12,"")</f>
        <v>0</v>
      </c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86"/>
      <c r="Z12" s="33"/>
      <c r="AA12" s="20"/>
      <c r="AB12" s="22"/>
      <c r="AC12" s="22"/>
      <c r="AF12" s="128" t="s">
        <v>13</v>
      </c>
      <c r="AG12" s="62"/>
      <c r="AH12" s="62"/>
    </row>
    <row r="13" spans="1:57" ht="20.100000000000001" customHeight="1">
      <c r="B13" s="280" t="s">
        <v>178</v>
      </c>
      <c r="C13" s="281"/>
      <c r="D13" s="281"/>
      <c r="E13" s="281"/>
      <c r="F13" s="281"/>
      <c r="G13" s="282"/>
      <c r="H13" s="83" t="s">
        <v>157</v>
      </c>
      <c r="I13" s="76" t="s">
        <v>3</v>
      </c>
      <c r="J13" s="77" t="str">
        <f>IF('e-ミミ見積依頼書'!M16="","",'e-ミミ見積依頼書'!M16)</f>
        <v/>
      </c>
      <c r="K13" s="77" t="s">
        <v>2</v>
      </c>
      <c r="L13" s="77" t="str">
        <f>IF('e-ミミ見積依頼書'!O16="","",'e-ミミ見積依頼書'!O16)</f>
        <v/>
      </c>
      <c r="M13" s="77" t="s">
        <v>1</v>
      </c>
      <c r="N13" s="77" t="str">
        <f>IF('e-ミミ見積依頼書'!Q16="","",'e-ミミ見積依頼書'!Q16)</f>
        <v/>
      </c>
      <c r="O13" s="77" t="s">
        <v>0</v>
      </c>
      <c r="P13" s="78"/>
      <c r="Q13" s="77" t="str">
        <f>IF('e-ミミ見積依頼書'!S16="","",'e-ミミ見積依頼書'!S16)</f>
        <v/>
      </c>
      <c r="R13" s="79" t="s">
        <v>4</v>
      </c>
      <c r="S13" s="77" t="str">
        <f>IF('e-ミミ見積依頼書'!U16="","",'e-ミミ見積依頼書'!U16)</f>
        <v/>
      </c>
      <c r="T13" s="79" t="s">
        <v>5</v>
      </c>
      <c r="U13" s="79" t="s">
        <v>29</v>
      </c>
      <c r="V13" s="77" t="str">
        <f>IF('e-ミミ見積依頼書'!X16="","",'e-ミミ見積依頼書'!X16)</f>
        <v/>
      </c>
      <c r="W13" s="79" t="s">
        <v>4</v>
      </c>
      <c r="X13" s="77" t="str">
        <f>IF('e-ミミ見積依頼書'!Z16="","",'e-ミミ見積依頼書'!Z16)</f>
        <v/>
      </c>
      <c r="Y13" s="80" t="s">
        <v>5</v>
      </c>
      <c r="Z13" s="33"/>
      <c r="AA13" s="11"/>
      <c r="AD13" s="19"/>
      <c r="AF13" s="128" t="s">
        <v>88</v>
      </c>
      <c r="AG13" s="62"/>
      <c r="AH13" s="62"/>
    </row>
    <row r="14" spans="1:57" ht="20.100000000000001" customHeight="1">
      <c r="B14" s="367"/>
      <c r="C14" s="368"/>
      <c r="D14" s="368"/>
      <c r="E14" s="368"/>
      <c r="F14" s="368"/>
      <c r="G14" s="369"/>
      <c r="H14" s="370" t="s">
        <v>75</v>
      </c>
      <c r="I14" s="371"/>
      <c r="J14" s="372" t="str">
        <f>IF('e-ミミ見積依頼書'!L17="","",'e-ミミ見積依頼書'!L17)</f>
        <v/>
      </c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4"/>
      <c r="Z14" s="34"/>
      <c r="AA14" s="13"/>
      <c r="AD14" s="19"/>
      <c r="AF14" s="128" t="s">
        <v>203</v>
      </c>
      <c r="AG14" s="62"/>
      <c r="AH14" s="62"/>
    </row>
    <row r="15" spans="1:57" ht="20.100000000000001" customHeight="1">
      <c r="B15" s="367"/>
      <c r="C15" s="368"/>
      <c r="D15" s="368"/>
      <c r="E15" s="368"/>
      <c r="F15" s="368"/>
      <c r="G15" s="369"/>
      <c r="H15" s="83" t="s">
        <v>158</v>
      </c>
      <c r="I15" s="76" t="s">
        <v>3</v>
      </c>
      <c r="J15" s="77" t="str">
        <f>IF('e-ミミ見積依頼書'!M18="","",'e-ミミ見積依頼書'!M18)</f>
        <v/>
      </c>
      <c r="K15" s="77" t="s">
        <v>2</v>
      </c>
      <c r="L15" s="77" t="str">
        <f>IF('e-ミミ見積依頼書'!O18="","",'e-ミミ見積依頼書'!O18)</f>
        <v/>
      </c>
      <c r="M15" s="77" t="s">
        <v>1</v>
      </c>
      <c r="N15" s="77" t="str">
        <f>IF('e-ミミ見積依頼書'!Q18="","",'e-ミミ見積依頼書'!Q18)</f>
        <v/>
      </c>
      <c r="O15" s="77" t="s">
        <v>0</v>
      </c>
      <c r="P15" s="78"/>
      <c r="Q15" s="77" t="str">
        <f>IF('e-ミミ見積依頼書'!S18="","",'e-ミミ見積依頼書'!S18)</f>
        <v/>
      </c>
      <c r="R15" s="79" t="s">
        <v>4</v>
      </c>
      <c r="S15" s="77" t="str">
        <f>IF('e-ミミ見積依頼書'!U18="","",'e-ミミ見積依頼書'!U18)</f>
        <v/>
      </c>
      <c r="T15" s="79" t="s">
        <v>5</v>
      </c>
      <c r="U15" s="79" t="s">
        <v>29</v>
      </c>
      <c r="V15" s="77" t="str">
        <f>IF('e-ミミ見積依頼書'!X18="","",'e-ミミ見積依頼書'!X18)</f>
        <v/>
      </c>
      <c r="W15" s="79" t="s">
        <v>4</v>
      </c>
      <c r="X15" s="77" t="str">
        <f>IF('e-ミミ見積依頼書'!Z18="","",'e-ミミ見積依頼書'!Z18)</f>
        <v/>
      </c>
      <c r="Y15" s="80" t="s">
        <v>5</v>
      </c>
      <c r="AB15" s="12"/>
      <c r="AD15" s="19"/>
      <c r="AF15" s="128" t="s">
        <v>82</v>
      </c>
      <c r="AG15" s="62"/>
      <c r="AH15" s="62"/>
    </row>
    <row r="16" spans="1:57" ht="20.100000000000001" customHeight="1">
      <c r="B16" s="367"/>
      <c r="C16" s="368"/>
      <c r="D16" s="368"/>
      <c r="E16" s="368"/>
      <c r="F16" s="368"/>
      <c r="G16" s="369"/>
      <c r="H16" s="370" t="s">
        <v>75</v>
      </c>
      <c r="I16" s="371"/>
      <c r="J16" s="372" t="str">
        <f>IF('e-ミミ見積依頼書'!L19="","",'e-ミミ見積依頼書'!L19)</f>
        <v/>
      </c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4"/>
      <c r="AD16" s="19"/>
      <c r="AF16" s="129" t="s">
        <v>211</v>
      </c>
      <c r="AG16" s="62"/>
      <c r="AH16" s="62"/>
    </row>
    <row r="17" spans="1:34" ht="20.100000000000001" customHeight="1">
      <c r="B17" s="367"/>
      <c r="C17" s="368"/>
      <c r="D17" s="368"/>
      <c r="E17" s="368"/>
      <c r="F17" s="368"/>
      <c r="G17" s="369"/>
      <c r="H17" s="81" t="s">
        <v>159</v>
      </c>
      <c r="I17" s="84" t="s">
        <v>3</v>
      </c>
      <c r="J17" s="77" t="str">
        <f>IF('e-ミミ見積依頼書'!M20="","",'e-ミミ見積依頼書'!M20)</f>
        <v/>
      </c>
      <c r="K17" s="77" t="s">
        <v>2</v>
      </c>
      <c r="L17" s="77" t="str">
        <f>IF('e-ミミ見積依頼書'!O20="","",'e-ミミ見積依頼書'!O20)</f>
        <v/>
      </c>
      <c r="M17" s="77" t="s">
        <v>1</v>
      </c>
      <c r="N17" s="77" t="str">
        <f>IF('e-ミミ見積依頼書'!Q20="","",'e-ミミ見積依頼書'!Q20)</f>
        <v/>
      </c>
      <c r="O17" s="77" t="s">
        <v>0</v>
      </c>
      <c r="P17" s="78"/>
      <c r="Q17" s="77" t="str">
        <f>IF('e-ミミ見積依頼書'!S20="","",'e-ミミ見積依頼書'!S20)</f>
        <v/>
      </c>
      <c r="R17" s="79" t="s">
        <v>4</v>
      </c>
      <c r="S17" s="77" t="str">
        <f>IF('e-ミミ見積依頼書'!U20="","",'e-ミミ見積依頼書'!U20)</f>
        <v/>
      </c>
      <c r="T17" s="79" t="s">
        <v>5</v>
      </c>
      <c r="U17" s="79" t="s">
        <v>29</v>
      </c>
      <c r="V17" s="77" t="str">
        <f>IF('e-ミミ見積依頼書'!X20="","",'e-ミミ見積依頼書'!X20)</f>
        <v/>
      </c>
      <c r="W17" s="79" t="s">
        <v>4</v>
      </c>
      <c r="X17" s="77" t="str">
        <f>IF('e-ミミ見積依頼書'!Z20="","",'e-ミミ見積依頼書'!Z20)</f>
        <v/>
      </c>
      <c r="Y17" s="80" t="s">
        <v>5</v>
      </c>
      <c r="AD17" s="19"/>
      <c r="AF17" s="129" t="s">
        <v>212</v>
      </c>
      <c r="AG17" s="62"/>
      <c r="AH17" s="62"/>
    </row>
    <row r="18" spans="1:34" ht="20.100000000000001" customHeight="1">
      <c r="B18" s="367"/>
      <c r="C18" s="368"/>
      <c r="D18" s="368"/>
      <c r="E18" s="368"/>
      <c r="F18" s="368"/>
      <c r="G18" s="369"/>
      <c r="H18" s="370" t="s">
        <v>75</v>
      </c>
      <c r="I18" s="371"/>
      <c r="J18" s="372" t="str">
        <f>IF('e-ミミ見積依頼書'!L21="","",'e-ミミ見積依頼書'!L21)</f>
        <v/>
      </c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4"/>
      <c r="Z18" s="33"/>
      <c r="AD18" s="19"/>
      <c r="AF18" s="129" t="s">
        <v>213</v>
      </c>
      <c r="AG18" s="62"/>
      <c r="AH18" s="62"/>
    </row>
    <row r="19" spans="1:34" ht="20.100000000000001" customHeight="1">
      <c r="B19" s="367"/>
      <c r="C19" s="368"/>
      <c r="D19" s="368"/>
      <c r="E19" s="368"/>
      <c r="F19" s="368"/>
      <c r="G19" s="369"/>
      <c r="H19" s="81" t="s">
        <v>160</v>
      </c>
      <c r="I19" s="84" t="s">
        <v>3</v>
      </c>
      <c r="J19" s="77" t="str">
        <f>IF('e-ミミ見積依頼書'!M22="","",'e-ミミ見積依頼書'!M22)</f>
        <v/>
      </c>
      <c r="K19" s="77" t="s">
        <v>2</v>
      </c>
      <c r="L19" s="77" t="str">
        <f>IF('e-ミミ見積依頼書'!O22="","",'e-ミミ見積依頼書'!O22)</f>
        <v/>
      </c>
      <c r="M19" s="77" t="s">
        <v>1</v>
      </c>
      <c r="N19" s="77" t="str">
        <f>IF('e-ミミ見積依頼書'!Q22="","",'e-ミミ見積依頼書'!Q22)</f>
        <v/>
      </c>
      <c r="O19" s="77" t="s">
        <v>0</v>
      </c>
      <c r="P19" s="78"/>
      <c r="Q19" s="77" t="str">
        <f>IF('e-ミミ見積依頼書'!S22="","",'e-ミミ見積依頼書'!S22)</f>
        <v/>
      </c>
      <c r="R19" s="79" t="s">
        <v>4</v>
      </c>
      <c r="S19" s="77" t="str">
        <f>IF('e-ミミ見積依頼書'!U22="","",'e-ミミ見積依頼書'!U22)</f>
        <v/>
      </c>
      <c r="T19" s="79" t="s">
        <v>5</v>
      </c>
      <c r="U19" s="79" t="s">
        <v>29</v>
      </c>
      <c r="V19" s="77" t="str">
        <f>IF('e-ミミ見積依頼書'!X22="","",'e-ミミ見積依頼書'!X22)</f>
        <v/>
      </c>
      <c r="W19" s="79" t="s">
        <v>4</v>
      </c>
      <c r="X19" s="77" t="str">
        <f>IF('e-ミミ見積依頼書'!Z22="","",'e-ミミ見積依頼書'!Z22)</f>
        <v/>
      </c>
      <c r="Y19" s="80" t="s">
        <v>5</v>
      </c>
      <c r="AD19" s="19"/>
      <c r="AF19" s="128" t="s">
        <v>201</v>
      </c>
      <c r="AG19" s="62"/>
      <c r="AH19" s="62"/>
    </row>
    <row r="20" spans="1:34" ht="19.5" customHeight="1">
      <c r="B20" s="283"/>
      <c r="C20" s="284"/>
      <c r="D20" s="284"/>
      <c r="E20" s="284"/>
      <c r="F20" s="284"/>
      <c r="G20" s="285"/>
      <c r="H20" s="370" t="s">
        <v>75</v>
      </c>
      <c r="I20" s="371"/>
      <c r="J20" s="372" t="str">
        <f>IF('e-ミミ見積依頼書'!L23="","",'e-ミミ見積依頼書'!L23)</f>
        <v/>
      </c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4"/>
      <c r="AD20" s="19"/>
      <c r="AF20" s="128" t="s">
        <v>81</v>
      </c>
      <c r="AG20" s="62"/>
      <c r="AH20" s="62"/>
    </row>
    <row r="21" spans="1:34" ht="20.100000000000001" customHeight="1">
      <c r="A21" s="2"/>
      <c r="B21" s="166" t="s">
        <v>179</v>
      </c>
      <c r="C21" s="167"/>
      <c r="D21" s="167"/>
      <c r="E21" s="167"/>
      <c r="F21" s="167"/>
      <c r="G21" s="208"/>
      <c r="H21" s="85" t="b">
        <v>0</v>
      </c>
      <c r="I21" s="218" t="str">
        <f>IF(H21,"有り","無し")</f>
        <v>無し</v>
      </c>
      <c r="J21" s="218"/>
      <c r="K21" s="218"/>
      <c r="L21" s="218"/>
      <c r="M21" s="219"/>
      <c r="N21" s="227" t="s">
        <v>180</v>
      </c>
      <c r="O21" s="227"/>
      <c r="P21" s="227"/>
      <c r="Q21" s="227"/>
      <c r="R21" s="227"/>
      <c r="S21" s="227"/>
      <c r="T21" s="85" t="b">
        <v>0</v>
      </c>
      <c r="U21" s="218" t="str">
        <f>IF(T21,"有り","無し")</f>
        <v>無し</v>
      </c>
      <c r="V21" s="218"/>
      <c r="W21" s="218"/>
      <c r="X21" s="218"/>
      <c r="Y21" s="219"/>
      <c r="Z21" s="35"/>
      <c r="AA21" s="1"/>
      <c r="AB21" s="1"/>
      <c r="AC21" s="1"/>
      <c r="AF21" s="128" t="s">
        <v>204</v>
      </c>
      <c r="AG21" s="62"/>
      <c r="AH21" s="62"/>
    </row>
    <row r="22" spans="1:34" ht="20.100000000000001" customHeight="1">
      <c r="A22" s="2"/>
      <c r="B22" s="186" t="s">
        <v>181</v>
      </c>
      <c r="C22" s="186"/>
      <c r="D22" s="186"/>
      <c r="E22" s="186"/>
      <c r="F22" s="186"/>
      <c r="G22" s="186"/>
      <c r="H22" s="85" t="b">
        <v>0</v>
      </c>
      <c r="I22" s="218" t="str">
        <f>IF(H22,"有り","無し")</f>
        <v>無し</v>
      </c>
      <c r="J22" s="218"/>
      <c r="K22" s="218"/>
      <c r="L22" s="218"/>
      <c r="M22" s="219"/>
      <c r="N22" s="227" t="s">
        <v>182</v>
      </c>
      <c r="O22" s="227"/>
      <c r="P22" s="227"/>
      <c r="Q22" s="227"/>
      <c r="R22" s="227"/>
      <c r="S22" s="227"/>
      <c r="T22" s="85" t="b">
        <v>0</v>
      </c>
      <c r="U22" s="218" t="str">
        <f>IF(T22,"有り","無し")</f>
        <v>無し</v>
      </c>
      <c r="V22" s="218"/>
      <c r="W22" s="218"/>
      <c r="X22" s="218"/>
      <c r="Y22" s="219"/>
      <c r="Z22" s="35"/>
      <c r="AA22" s="1"/>
      <c r="AB22" s="1"/>
      <c r="AC22" s="1"/>
      <c r="AF22" s="128" t="s">
        <v>202</v>
      </c>
      <c r="AG22" s="62"/>
      <c r="AH22" s="62"/>
    </row>
    <row r="23" spans="1:34" ht="20.100000000000001" customHeight="1">
      <c r="A23" s="2"/>
      <c r="B23" s="171" t="s">
        <v>183</v>
      </c>
      <c r="C23" s="172"/>
      <c r="D23" s="172"/>
      <c r="E23" s="172"/>
      <c r="F23" s="172"/>
      <c r="G23" s="172"/>
      <c r="H23" s="7"/>
      <c r="I23" s="8"/>
      <c r="J23" s="220" t="s">
        <v>11</v>
      </c>
      <c r="K23" s="221"/>
      <c r="L23" s="222"/>
      <c r="M23" s="223"/>
      <c r="N23" s="224" t="s">
        <v>10</v>
      </c>
      <c r="O23" s="225"/>
      <c r="P23" s="225"/>
      <c r="Q23" s="226"/>
      <c r="R23" s="226"/>
      <c r="S23" s="226"/>
      <c r="T23" s="226"/>
      <c r="U23" s="226"/>
      <c r="V23" s="224" t="s">
        <v>21</v>
      </c>
      <c r="W23" s="225"/>
      <c r="X23" s="225"/>
      <c r="Y23" s="4"/>
      <c r="Z23" s="36"/>
      <c r="AA23" s="1"/>
      <c r="AB23" s="1"/>
      <c r="AC23" s="1"/>
      <c r="AD23" s="19"/>
      <c r="AF23" s="128" t="s">
        <v>89</v>
      </c>
      <c r="AG23" s="62"/>
      <c r="AH23" s="62"/>
    </row>
    <row r="24" spans="1:34" ht="20.100000000000001" customHeight="1">
      <c r="A24" s="2"/>
      <c r="B24" s="166" t="s">
        <v>184</v>
      </c>
      <c r="C24" s="307"/>
      <c r="D24" s="307"/>
      <c r="E24" s="307"/>
      <c r="F24" s="307"/>
      <c r="G24" s="308"/>
      <c r="H24" s="99"/>
      <c r="I24" s="297" t="s">
        <v>15</v>
      </c>
      <c r="J24" s="297"/>
      <c r="K24" s="108" t="s">
        <v>17</v>
      </c>
      <c r="L24" s="109"/>
      <c r="M24" s="110" t="s">
        <v>12</v>
      </c>
      <c r="N24" s="110"/>
      <c r="O24" s="110"/>
      <c r="P24" s="297" t="s">
        <v>18</v>
      </c>
      <c r="Q24" s="297"/>
      <c r="R24" s="297"/>
      <c r="S24" s="108" t="s">
        <v>19</v>
      </c>
      <c r="T24" s="109"/>
      <c r="U24" s="110" t="s">
        <v>12</v>
      </c>
      <c r="V24" s="315"/>
      <c r="W24" s="315"/>
      <c r="X24" s="315"/>
      <c r="Y24" s="316"/>
      <c r="Z24" s="35"/>
      <c r="AA24" s="1"/>
      <c r="AB24" s="1"/>
      <c r="AC24" s="1"/>
      <c r="AD24" s="19"/>
      <c r="AF24" s="128" t="s">
        <v>87</v>
      </c>
      <c r="AG24" s="30"/>
      <c r="AH24" s="30"/>
    </row>
    <row r="25" spans="1:34" ht="20.100000000000001" customHeight="1">
      <c r="A25" s="2"/>
      <c r="B25" s="309"/>
      <c r="C25" s="310"/>
      <c r="D25" s="310"/>
      <c r="E25" s="310"/>
      <c r="F25" s="310"/>
      <c r="G25" s="311"/>
      <c r="H25" s="107"/>
      <c r="I25" s="317" t="s">
        <v>13</v>
      </c>
      <c r="J25" s="317"/>
      <c r="K25" s="114" t="s">
        <v>17</v>
      </c>
      <c r="L25" s="115"/>
      <c r="M25" s="116" t="s">
        <v>12</v>
      </c>
      <c r="N25" s="117"/>
      <c r="O25" s="116"/>
      <c r="P25" s="30"/>
      <c r="Q25" s="30"/>
      <c r="R25" s="30"/>
      <c r="S25" s="30"/>
      <c r="T25" s="30"/>
      <c r="U25" s="30"/>
      <c r="V25" s="298"/>
      <c r="W25" s="298"/>
      <c r="X25" s="298"/>
      <c r="Y25" s="299"/>
      <c r="Z25" s="35"/>
      <c r="AA25" s="1"/>
      <c r="AB25" s="1"/>
      <c r="AC25" s="1"/>
      <c r="AD25" s="19"/>
      <c r="AF25" s="128" t="s">
        <v>83</v>
      </c>
    </row>
    <row r="26" spans="1:34" ht="20.100000000000001" customHeight="1">
      <c r="A26" s="2"/>
      <c r="B26" s="312"/>
      <c r="C26" s="313"/>
      <c r="D26" s="313"/>
      <c r="E26" s="313"/>
      <c r="F26" s="313"/>
      <c r="G26" s="314"/>
      <c r="I26" s="329" t="s">
        <v>16</v>
      </c>
      <c r="J26" s="329"/>
      <c r="K26" s="111" t="s">
        <v>17</v>
      </c>
      <c r="L26" s="37"/>
      <c r="M26" s="112" t="s">
        <v>12</v>
      </c>
      <c r="N26" s="113" t="s">
        <v>7</v>
      </c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29" t="s">
        <v>20</v>
      </c>
      <c r="Z26" s="35"/>
      <c r="AA26" s="1"/>
      <c r="AB26" s="1"/>
      <c r="AC26" s="1"/>
      <c r="AD26" s="19"/>
    </row>
    <row r="27" spans="1:34" ht="20.100000000000001" customHeight="1">
      <c r="A27" s="2"/>
      <c r="B27" s="186" t="s">
        <v>185</v>
      </c>
      <c r="C27" s="186"/>
      <c r="D27" s="186"/>
      <c r="E27" s="186"/>
      <c r="F27" s="186"/>
      <c r="G27" s="186"/>
      <c r="H27" s="260" t="s">
        <v>206</v>
      </c>
      <c r="I27" s="261"/>
      <c r="J27" s="261"/>
      <c r="K27" s="261"/>
      <c r="L27" s="261"/>
      <c r="M27" s="302"/>
      <c r="N27" s="186" t="s">
        <v>32</v>
      </c>
      <c r="O27" s="186"/>
      <c r="P27" s="186"/>
      <c r="Q27" s="186"/>
      <c r="R27" s="186"/>
      <c r="S27" s="186"/>
      <c r="T27" s="260"/>
      <c r="U27" s="261"/>
      <c r="V27" s="261"/>
      <c r="W27" s="261"/>
      <c r="X27" s="16" t="s">
        <v>24</v>
      </c>
      <c r="Y27" s="17"/>
      <c r="Z27" s="35"/>
      <c r="AA27" s="1"/>
      <c r="AB27" s="1"/>
      <c r="AC27" s="1"/>
      <c r="AD27" s="19"/>
    </row>
    <row r="28" spans="1:34" ht="20.100000000000001" customHeight="1">
      <c r="A28" s="2"/>
      <c r="B28" s="186" t="s">
        <v>186</v>
      </c>
      <c r="C28" s="186"/>
      <c r="D28" s="186"/>
      <c r="E28" s="186"/>
      <c r="F28" s="186"/>
      <c r="G28" s="186"/>
      <c r="H28" s="260" t="s">
        <v>207</v>
      </c>
      <c r="I28" s="261"/>
      <c r="J28" s="261"/>
      <c r="K28" s="261"/>
      <c r="L28" s="261"/>
      <c r="M28" s="261"/>
      <c r="N28" s="186" t="s">
        <v>33</v>
      </c>
      <c r="O28" s="186"/>
      <c r="P28" s="186"/>
      <c r="Q28" s="186"/>
      <c r="R28" s="186"/>
      <c r="S28" s="186"/>
      <c r="T28" s="260"/>
      <c r="U28" s="261"/>
      <c r="V28" s="261"/>
      <c r="W28" s="261"/>
      <c r="X28" s="16" t="s">
        <v>34</v>
      </c>
      <c r="Y28" s="17"/>
      <c r="Z28" s="35"/>
      <c r="AA28" s="1"/>
      <c r="AB28" s="1"/>
      <c r="AC28" s="1"/>
      <c r="AD28" s="19"/>
    </row>
    <row r="29" spans="1:34" ht="20.100000000000001" customHeight="1">
      <c r="A29" s="2"/>
      <c r="B29" s="322" t="s">
        <v>187</v>
      </c>
      <c r="C29" s="323"/>
      <c r="D29" s="323"/>
      <c r="E29" s="323"/>
      <c r="F29" s="323"/>
      <c r="G29" s="324"/>
      <c r="H29" s="66"/>
      <c r="I29" s="301" t="s">
        <v>35</v>
      </c>
      <c r="J29" s="301"/>
      <c r="K29" s="303"/>
      <c r="L29" s="303"/>
      <c r="M29" s="303"/>
      <c r="N29" s="301" t="s">
        <v>10</v>
      </c>
      <c r="O29" s="301"/>
      <c r="P29" s="301"/>
      <c r="Q29" s="256" t="e">
        <f>VLOOKUP(K29,$C$50:$G$63,5,FALSE)</f>
        <v>#N/A</v>
      </c>
      <c r="R29" s="256"/>
      <c r="S29" s="256"/>
      <c r="T29" s="256"/>
      <c r="U29" s="256"/>
      <c r="V29" s="256"/>
      <c r="W29" s="256"/>
      <c r="X29" s="256"/>
      <c r="Y29" s="257"/>
      <c r="Z29" s="35"/>
      <c r="AA29" s="1"/>
      <c r="AB29" s="1"/>
      <c r="AC29" s="1"/>
      <c r="AD29" s="19"/>
    </row>
    <row r="30" spans="1:34" ht="20.100000000000001" customHeight="1">
      <c r="A30" s="2"/>
      <c r="B30" s="325"/>
      <c r="C30" s="326"/>
      <c r="D30" s="326"/>
      <c r="E30" s="326"/>
      <c r="F30" s="326"/>
      <c r="G30" s="327"/>
      <c r="H30" s="67"/>
      <c r="I30" s="328" t="s">
        <v>35</v>
      </c>
      <c r="J30" s="328"/>
      <c r="K30" s="303"/>
      <c r="L30" s="303"/>
      <c r="M30" s="303"/>
      <c r="N30" s="301" t="s">
        <v>10</v>
      </c>
      <c r="O30" s="301"/>
      <c r="P30" s="301"/>
      <c r="Q30" s="256" t="e">
        <f>VLOOKUP(K30,$C$50:$G$63,5,FALSE)</f>
        <v>#N/A</v>
      </c>
      <c r="R30" s="256"/>
      <c r="S30" s="256"/>
      <c r="T30" s="256"/>
      <c r="U30" s="256"/>
      <c r="V30" s="256"/>
      <c r="W30" s="256"/>
      <c r="X30" s="256"/>
      <c r="Y30" s="257"/>
      <c r="Z30" s="35"/>
      <c r="AA30" s="1"/>
      <c r="AB30" s="1"/>
      <c r="AC30" s="1"/>
      <c r="AD30" s="19"/>
    </row>
    <row r="31" spans="1:34" ht="20.100000000000001" customHeight="1">
      <c r="A31" s="2"/>
      <c r="B31" s="265" t="s">
        <v>188</v>
      </c>
      <c r="C31" s="266"/>
      <c r="D31" s="266"/>
      <c r="E31" s="266"/>
      <c r="F31" s="266"/>
      <c r="G31" s="267"/>
      <c r="H31" s="66"/>
      <c r="I31" s="301"/>
      <c r="J31" s="301"/>
      <c r="K31" s="301"/>
      <c r="L31" s="68"/>
      <c r="M31" s="64" t="str">
        <f>IF(L31="","","つ")</f>
        <v/>
      </c>
      <c r="N31" s="69"/>
      <c r="O31" s="301"/>
      <c r="P31" s="301"/>
      <c r="Q31" s="301"/>
      <c r="R31" s="68"/>
      <c r="S31" s="64" t="str">
        <f>IF(R31="","","つ")</f>
        <v/>
      </c>
      <c r="T31" s="69"/>
      <c r="U31" s="301"/>
      <c r="V31" s="301"/>
      <c r="W31" s="301"/>
      <c r="X31" s="68"/>
      <c r="Y31" s="65" t="str">
        <f>IF(X31="","","つ")</f>
        <v/>
      </c>
      <c r="Z31" s="35"/>
      <c r="AA31" s="1"/>
      <c r="AB31" s="1"/>
      <c r="AC31" s="1"/>
      <c r="AD31" s="19"/>
    </row>
    <row r="32" spans="1:34" ht="20.100000000000001" customHeight="1">
      <c r="A32" s="2"/>
      <c r="B32" s="268"/>
      <c r="C32" s="269"/>
      <c r="D32" s="269"/>
      <c r="E32" s="269"/>
      <c r="F32" s="269"/>
      <c r="G32" s="270"/>
      <c r="H32" s="69"/>
      <c r="I32" s="301"/>
      <c r="J32" s="301"/>
      <c r="K32" s="301"/>
      <c r="L32" s="70"/>
      <c r="M32" s="64" t="str">
        <f>IF(L32="","","つ")</f>
        <v/>
      </c>
      <c r="N32" s="69"/>
      <c r="O32" s="301"/>
      <c r="P32" s="301"/>
      <c r="Q32" s="301"/>
      <c r="R32" s="68"/>
      <c r="S32" s="64" t="str">
        <f t="shared" ref="S32:S33" si="0">IF(R32="","","つ")</f>
        <v/>
      </c>
      <c r="T32" s="69"/>
      <c r="U32" s="301"/>
      <c r="V32" s="301"/>
      <c r="W32" s="301"/>
      <c r="X32" s="68"/>
      <c r="Y32" s="65" t="str">
        <f t="shared" ref="Y32:Y33" si="1">IF(X32="","","つ")</f>
        <v/>
      </c>
      <c r="Z32" s="35"/>
      <c r="AA32" s="1"/>
      <c r="AB32" s="1"/>
      <c r="AC32" s="1"/>
      <c r="AD32" s="19"/>
    </row>
    <row r="33" spans="1:31" s="19" customFormat="1" ht="20.100000000000001" customHeight="1">
      <c r="A33" s="20"/>
      <c r="B33" s="268"/>
      <c r="C33" s="269"/>
      <c r="D33" s="269"/>
      <c r="E33" s="269"/>
      <c r="F33" s="269"/>
      <c r="G33" s="270"/>
      <c r="H33" s="69"/>
      <c r="I33" s="301"/>
      <c r="J33" s="301"/>
      <c r="K33" s="301"/>
      <c r="L33" s="70"/>
      <c r="M33" s="64" t="str">
        <f>IF(L33="","","つ")</f>
        <v/>
      </c>
      <c r="N33" s="69"/>
      <c r="O33" s="301"/>
      <c r="P33" s="301"/>
      <c r="Q33" s="301"/>
      <c r="R33" s="68"/>
      <c r="S33" s="64" t="str">
        <f t="shared" si="0"/>
        <v/>
      </c>
      <c r="T33" s="69"/>
      <c r="U33" s="301"/>
      <c r="V33" s="301"/>
      <c r="W33" s="301"/>
      <c r="X33" s="68"/>
      <c r="Y33" s="65" t="str">
        <f t="shared" si="1"/>
        <v/>
      </c>
      <c r="Z33" s="35"/>
      <c r="AE33" s="1"/>
    </row>
    <row r="34" spans="1:31" ht="20.100000000000001" customHeight="1">
      <c r="A34" s="2"/>
      <c r="B34" s="229" t="s">
        <v>189</v>
      </c>
      <c r="C34" s="230"/>
      <c r="D34" s="230"/>
      <c r="E34" s="230"/>
      <c r="F34" s="230"/>
      <c r="G34" s="231"/>
      <c r="H34" s="14" t="s">
        <v>36</v>
      </c>
      <c r="I34" s="321"/>
      <c r="J34" s="321"/>
      <c r="K34" s="321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8"/>
      <c r="Z34" s="35"/>
      <c r="AA34" s="1"/>
      <c r="AB34" s="1"/>
      <c r="AC34" s="1"/>
      <c r="AD34" s="19"/>
    </row>
    <row r="35" spans="1:31" ht="19.5" customHeight="1">
      <c r="A35" s="2"/>
      <c r="B35" s="271"/>
      <c r="C35" s="272"/>
      <c r="D35" s="272"/>
      <c r="E35" s="272"/>
      <c r="F35" s="272"/>
      <c r="G35" s="273"/>
      <c r="H35" s="274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6"/>
      <c r="Z35" s="35"/>
      <c r="AA35" s="1"/>
      <c r="AB35" s="1"/>
      <c r="AC35" s="1"/>
      <c r="AD35" s="19"/>
    </row>
    <row r="36" spans="1:31" ht="19.5" customHeight="1">
      <c r="B36" s="186" t="s">
        <v>190</v>
      </c>
      <c r="C36" s="186"/>
      <c r="D36" s="186"/>
      <c r="E36" s="186"/>
      <c r="F36" s="186"/>
      <c r="G36" s="186"/>
      <c r="H36" s="318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20"/>
      <c r="AD36" s="19"/>
    </row>
    <row r="37" spans="1:31" ht="19.5" customHeight="1">
      <c r="B37" s="171" t="s">
        <v>191</v>
      </c>
      <c r="C37" s="172"/>
      <c r="D37" s="172"/>
      <c r="E37" s="172"/>
      <c r="F37" s="172"/>
      <c r="G37" s="172"/>
      <c r="H37" s="260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58" t="s">
        <v>37</v>
      </c>
      <c r="T37" s="258"/>
      <c r="U37" s="258"/>
      <c r="V37" s="258"/>
      <c r="W37" s="258"/>
      <c r="X37" s="258"/>
      <c r="Y37" s="259"/>
      <c r="AD37" s="19"/>
    </row>
    <row r="38" spans="1:31" ht="19.5" customHeight="1">
      <c r="B38" s="253" t="s">
        <v>192</v>
      </c>
      <c r="C38" s="254"/>
      <c r="D38" s="254"/>
      <c r="E38" s="254"/>
      <c r="F38" s="254"/>
      <c r="G38" s="255"/>
      <c r="H38" s="338" t="s">
        <v>38</v>
      </c>
      <c r="I38" s="339"/>
      <c r="J38" s="339"/>
      <c r="K38" s="340"/>
      <c r="L38" s="341"/>
      <c r="M38" s="342"/>
      <c r="N38" s="342"/>
      <c r="O38" s="342"/>
      <c r="P38" s="343"/>
      <c r="Q38" s="344" t="s">
        <v>217</v>
      </c>
      <c r="R38" s="345"/>
      <c r="S38" s="345"/>
      <c r="T38" s="345"/>
      <c r="U38" s="346"/>
      <c r="V38" s="347"/>
      <c r="W38" s="348"/>
      <c r="X38" s="71" t="s">
        <v>39</v>
      </c>
      <c r="Y38" s="72"/>
      <c r="AD38" s="19"/>
    </row>
    <row r="39" spans="1:31" ht="19.5" customHeight="1">
      <c r="B39" s="253" t="s">
        <v>193</v>
      </c>
      <c r="C39" s="254"/>
      <c r="D39" s="254"/>
      <c r="E39" s="254"/>
      <c r="F39" s="254"/>
      <c r="G39" s="255"/>
      <c r="H39" s="351"/>
      <c r="I39" s="305"/>
      <c r="J39" s="305"/>
      <c r="K39" s="305"/>
      <c r="L39" s="305"/>
      <c r="M39" s="306"/>
      <c r="N39" s="338" t="s">
        <v>40</v>
      </c>
      <c r="O39" s="339"/>
      <c r="P39" s="339"/>
      <c r="Q39" s="339"/>
      <c r="R39" s="339"/>
      <c r="S39" s="340"/>
      <c r="T39" s="304"/>
      <c r="U39" s="305"/>
      <c r="V39" s="305"/>
      <c r="W39" s="305"/>
      <c r="X39" s="305"/>
      <c r="Y39" s="306"/>
      <c r="AD39" s="19"/>
    </row>
    <row r="40" spans="1:31" ht="19.5" customHeight="1">
      <c r="B40" s="253" t="s">
        <v>194</v>
      </c>
      <c r="C40" s="254"/>
      <c r="D40" s="254"/>
      <c r="E40" s="254"/>
      <c r="F40" s="254"/>
      <c r="G40" s="255"/>
      <c r="H40" s="73"/>
      <c r="I40" s="301" t="s">
        <v>35</v>
      </c>
      <c r="J40" s="301"/>
      <c r="K40" s="349"/>
      <c r="L40" s="303"/>
      <c r="M40" s="350"/>
      <c r="N40" s="301" t="s">
        <v>10</v>
      </c>
      <c r="O40" s="301"/>
      <c r="P40" s="301"/>
      <c r="Q40" s="262" t="e">
        <f>VLOOKUP(K40,C49:G63,5,)</f>
        <v>#N/A</v>
      </c>
      <c r="R40" s="263"/>
      <c r="S40" s="263"/>
      <c r="T40" s="263"/>
      <c r="U40" s="263"/>
      <c r="V40" s="263"/>
      <c r="W40" s="263"/>
      <c r="X40" s="263"/>
      <c r="Y40" s="264"/>
      <c r="AD40" s="19"/>
    </row>
    <row r="41" spans="1:31">
      <c r="B41" s="253" t="s">
        <v>195</v>
      </c>
      <c r="C41" s="254"/>
      <c r="D41" s="254"/>
      <c r="E41" s="254"/>
      <c r="F41" s="254"/>
      <c r="G41" s="255"/>
      <c r="H41" s="232" t="s">
        <v>42</v>
      </c>
      <c r="I41" s="233"/>
      <c r="J41" s="234"/>
      <c r="K41" s="304"/>
      <c r="L41" s="305"/>
      <c r="M41" s="306"/>
      <c r="N41" s="232" t="s">
        <v>41</v>
      </c>
      <c r="O41" s="233"/>
      <c r="P41" s="234"/>
      <c r="Q41" s="304"/>
      <c r="R41" s="305"/>
      <c r="S41" s="306"/>
      <c r="T41" s="232" t="s">
        <v>43</v>
      </c>
      <c r="U41" s="233"/>
      <c r="V41" s="234"/>
      <c r="W41" s="304"/>
      <c r="X41" s="305"/>
      <c r="Y41" s="306"/>
      <c r="AD41" s="19"/>
    </row>
    <row r="42" spans="1:31">
      <c r="B42" s="171" t="s">
        <v>196</v>
      </c>
      <c r="C42" s="172"/>
      <c r="D42" s="172"/>
      <c r="E42" s="172"/>
      <c r="F42" s="172"/>
      <c r="G42" s="173"/>
      <c r="H42" s="332" t="s">
        <v>22</v>
      </c>
      <c r="I42" s="333"/>
      <c r="J42" s="334"/>
      <c r="K42" s="335" t="s">
        <v>218</v>
      </c>
      <c r="L42" s="336"/>
      <c r="M42" s="337"/>
      <c r="N42" s="332" t="s">
        <v>44</v>
      </c>
      <c r="O42" s="333"/>
      <c r="P42" s="334"/>
      <c r="Q42" s="335" t="s">
        <v>218</v>
      </c>
      <c r="R42" s="336"/>
      <c r="S42" s="337"/>
      <c r="T42" s="332" t="s">
        <v>45</v>
      </c>
      <c r="U42" s="333"/>
      <c r="V42" s="334"/>
      <c r="W42" s="10"/>
      <c r="X42" s="251" t="s">
        <v>27</v>
      </c>
      <c r="Y42" s="252"/>
      <c r="AD42" s="19"/>
    </row>
    <row r="43" spans="1:31" ht="20.25" customHeight="1">
      <c r="B43" s="228" t="s">
        <v>197</v>
      </c>
      <c r="C43" s="228"/>
      <c r="D43" s="228"/>
      <c r="E43" s="228"/>
      <c r="F43" s="228"/>
      <c r="G43" s="228"/>
      <c r="H43" s="40"/>
      <c r="I43" s="18"/>
      <c r="J43" s="38" t="s">
        <v>4</v>
      </c>
      <c r="K43" s="18"/>
      <c r="L43" s="38" t="s">
        <v>5</v>
      </c>
      <c r="M43" s="38" t="s">
        <v>28</v>
      </c>
      <c r="N43" s="18"/>
      <c r="O43" s="38" t="s">
        <v>4</v>
      </c>
      <c r="P43" s="18"/>
      <c r="Q43" s="38" t="s">
        <v>5</v>
      </c>
      <c r="R43" s="42"/>
      <c r="S43" s="293"/>
      <c r="T43" s="293"/>
      <c r="U43" s="293"/>
      <c r="V43" s="42"/>
      <c r="W43" s="42"/>
      <c r="X43" s="293"/>
      <c r="Y43" s="294"/>
      <c r="AD43" s="19"/>
    </row>
    <row r="44" spans="1:31" ht="27" customHeight="1">
      <c r="B44" s="229" t="s">
        <v>198</v>
      </c>
      <c r="C44" s="230"/>
      <c r="D44" s="230"/>
      <c r="E44" s="230"/>
      <c r="F44" s="230"/>
      <c r="G44" s="231"/>
      <c r="H44" s="277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9"/>
      <c r="AD44" s="19"/>
    </row>
    <row r="45" spans="1:31" ht="20.25" customHeight="1">
      <c r="B45" s="228" t="s">
        <v>199</v>
      </c>
      <c r="C45" s="228"/>
      <c r="D45" s="228"/>
      <c r="E45" s="228"/>
      <c r="F45" s="228"/>
      <c r="G45" s="228"/>
      <c r="H45" s="41"/>
      <c r="I45" s="15"/>
      <c r="J45" s="39" t="s">
        <v>4</v>
      </c>
      <c r="K45" s="15"/>
      <c r="L45" s="39" t="s">
        <v>5</v>
      </c>
      <c r="M45" s="39" t="s">
        <v>28</v>
      </c>
      <c r="N45" s="15"/>
      <c r="O45" s="39" t="s">
        <v>4</v>
      </c>
      <c r="P45" s="15"/>
      <c r="Q45" s="39" t="s">
        <v>5</v>
      </c>
      <c r="R45" s="43"/>
      <c r="S45" s="295"/>
      <c r="T45" s="295"/>
      <c r="U45" s="295"/>
      <c r="V45" s="43"/>
      <c r="W45" s="43"/>
      <c r="X45" s="295"/>
      <c r="Y45" s="296"/>
      <c r="AD45" s="19"/>
    </row>
    <row r="46" spans="1:31" ht="25.5" customHeight="1">
      <c r="B46" s="290" t="s">
        <v>200</v>
      </c>
      <c r="C46" s="291"/>
      <c r="D46" s="291"/>
      <c r="E46" s="291"/>
      <c r="F46" s="291"/>
      <c r="G46" s="292"/>
      <c r="H46" s="289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5"/>
      <c r="AD46" s="19"/>
    </row>
    <row r="47" spans="1:31">
      <c r="AD47" s="19"/>
    </row>
    <row r="48" spans="1:31">
      <c r="AD48" s="19"/>
    </row>
    <row r="49" spans="3:30">
      <c r="C49" s="22" t="s">
        <v>14</v>
      </c>
      <c r="D49" s="24"/>
      <c r="E49" s="24"/>
      <c r="F49" s="24"/>
      <c r="G49" s="22" t="s">
        <v>14</v>
      </c>
      <c r="H49" s="23"/>
      <c r="I49" s="23"/>
      <c r="J49" s="23"/>
      <c r="AD49" s="19"/>
    </row>
    <row r="50" spans="3:30">
      <c r="C50" s="22" t="s">
        <v>47</v>
      </c>
      <c r="D50" s="24"/>
      <c r="E50" s="24"/>
      <c r="F50" s="24"/>
      <c r="G50" s="22" t="s">
        <v>48</v>
      </c>
      <c r="H50" s="23"/>
      <c r="I50" s="23"/>
      <c r="J50" s="23"/>
      <c r="AD50" s="19"/>
    </row>
    <row r="51" spans="3:30">
      <c r="C51" s="22" t="s">
        <v>49</v>
      </c>
      <c r="D51" s="24"/>
      <c r="E51" s="24"/>
      <c r="F51" s="24"/>
      <c r="G51" s="22" t="s">
        <v>50</v>
      </c>
      <c r="H51" s="23"/>
      <c r="I51" s="23"/>
      <c r="J51" s="23"/>
      <c r="AD51" s="19"/>
    </row>
    <row r="52" spans="3:30">
      <c r="C52" s="22" t="s">
        <v>51</v>
      </c>
      <c r="D52" s="24"/>
      <c r="E52" s="24"/>
      <c r="F52" s="24"/>
      <c r="G52" s="22" t="s">
        <v>52</v>
      </c>
      <c r="H52" s="23"/>
      <c r="I52" s="23"/>
      <c r="J52" s="23"/>
      <c r="M52" s="19"/>
      <c r="AD52" s="19"/>
    </row>
    <row r="53" spans="3:30">
      <c r="C53" s="22" t="s">
        <v>53</v>
      </c>
      <c r="D53" s="24"/>
      <c r="E53" s="24"/>
      <c r="F53" s="24"/>
      <c r="G53" s="22" t="s">
        <v>54</v>
      </c>
      <c r="H53" s="23"/>
      <c r="I53" s="23"/>
      <c r="J53" s="23"/>
      <c r="M53" s="19"/>
      <c r="AD53" s="19"/>
    </row>
    <row r="54" spans="3:30">
      <c r="C54" s="22" t="s">
        <v>55</v>
      </c>
      <c r="D54" s="24"/>
      <c r="E54" s="24"/>
      <c r="F54" s="24"/>
      <c r="G54" s="22" t="s">
        <v>56</v>
      </c>
      <c r="H54" s="23"/>
      <c r="I54" s="23"/>
      <c r="J54" s="23"/>
      <c r="M54" s="19"/>
      <c r="AD54" s="19"/>
    </row>
    <row r="55" spans="3:30">
      <c r="C55" s="22" t="s">
        <v>57</v>
      </c>
      <c r="D55" s="24"/>
      <c r="E55" s="24"/>
      <c r="F55" s="24"/>
      <c r="G55" s="22" t="s">
        <v>58</v>
      </c>
      <c r="H55" s="23"/>
      <c r="I55" s="23"/>
      <c r="J55" s="23"/>
      <c r="M55" s="19"/>
      <c r="AD55" s="19"/>
    </row>
    <row r="56" spans="3:30">
      <c r="C56" s="22" t="s">
        <v>59</v>
      </c>
      <c r="D56" s="24"/>
      <c r="E56" s="24"/>
      <c r="F56" s="24"/>
      <c r="G56" s="22" t="s">
        <v>60</v>
      </c>
      <c r="H56" s="23"/>
      <c r="I56" s="23"/>
      <c r="J56" s="23"/>
      <c r="M56" s="19"/>
      <c r="AD56" s="19"/>
    </row>
    <row r="57" spans="3:30">
      <c r="C57" s="22" t="s">
        <v>61</v>
      </c>
      <c r="D57" s="24"/>
      <c r="E57" s="24"/>
      <c r="F57" s="24"/>
      <c r="G57" s="22" t="s">
        <v>62</v>
      </c>
      <c r="H57" s="23"/>
      <c r="I57" s="23"/>
      <c r="J57" s="23"/>
      <c r="M57" s="19"/>
      <c r="AD57" s="19"/>
    </row>
    <row r="58" spans="3:30">
      <c r="C58" s="22" t="s">
        <v>63</v>
      </c>
      <c r="D58" s="24"/>
      <c r="E58" s="24"/>
      <c r="F58" s="24"/>
      <c r="G58" s="22" t="s">
        <v>64</v>
      </c>
      <c r="H58" s="23"/>
      <c r="I58" s="23"/>
      <c r="J58" s="23"/>
      <c r="M58" s="19"/>
    </row>
    <row r="59" spans="3:30">
      <c r="C59" s="22" t="s">
        <v>65</v>
      </c>
      <c r="D59" s="24"/>
      <c r="E59" s="24"/>
      <c r="F59" s="24"/>
      <c r="G59" s="22" t="s">
        <v>66</v>
      </c>
      <c r="H59" s="23"/>
      <c r="I59" s="23"/>
      <c r="J59" s="23"/>
      <c r="M59" s="19"/>
    </row>
    <row r="60" spans="3:30">
      <c r="C60" s="22" t="s">
        <v>67</v>
      </c>
      <c r="D60" s="24"/>
      <c r="E60" s="24"/>
      <c r="F60" s="24"/>
      <c r="G60" s="22" t="s">
        <v>68</v>
      </c>
      <c r="H60" s="23"/>
      <c r="I60" s="23"/>
      <c r="J60" s="23"/>
      <c r="M60" s="19"/>
    </row>
    <row r="61" spans="3:30">
      <c r="C61" s="22" t="s">
        <v>69</v>
      </c>
      <c r="D61" s="24"/>
      <c r="E61" s="24"/>
      <c r="F61" s="24"/>
      <c r="G61" s="22" t="s">
        <v>70</v>
      </c>
      <c r="H61" s="23"/>
      <c r="I61" s="23"/>
      <c r="J61" s="23"/>
      <c r="M61" s="19"/>
    </row>
    <row r="62" spans="3:30">
      <c r="C62" s="22" t="s">
        <v>71</v>
      </c>
      <c r="D62" s="24"/>
      <c r="E62" s="24"/>
      <c r="F62" s="24"/>
      <c r="G62" s="22" t="s">
        <v>72</v>
      </c>
      <c r="H62" s="23"/>
      <c r="I62" s="23"/>
      <c r="J62" s="23"/>
      <c r="M62" s="19"/>
    </row>
    <row r="63" spans="3:30">
      <c r="C63" s="22" t="s">
        <v>73</v>
      </c>
      <c r="D63" s="24"/>
      <c r="E63" s="24"/>
      <c r="F63" s="24"/>
      <c r="G63" s="22" t="s">
        <v>74</v>
      </c>
      <c r="H63" s="23"/>
      <c r="I63" s="23"/>
      <c r="J63" s="23"/>
      <c r="M63" s="19"/>
    </row>
    <row r="64" spans="3:30">
      <c r="M64" s="19"/>
    </row>
    <row r="65" spans="13:13">
      <c r="M65" s="19"/>
    </row>
    <row r="66" spans="13:13">
      <c r="M66" s="19"/>
    </row>
    <row r="67" spans="13:13">
      <c r="M67" s="19"/>
    </row>
    <row r="68" spans="13:13">
      <c r="M68" s="19"/>
    </row>
    <row r="69" spans="13:13">
      <c r="M69" s="19"/>
    </row>
    <row r="70" spans="13:13">
      <c r="M70" s="19"/>
    </row>
    <row r="71" spans="13:13">
      <c r="M71" s="19"/>
    </row>
    <row r="72" spans="13:13">
      <c r="M72" s="19"/>
    </row>
    <row r="73" spans="13:13">
      <c r="M73" s="19"/>
    </row>
    <row r="74" spans="13:13">
      <c r="M74" s="19"/>
    </row>
    <row r="75" spans="13:13">
      <c r="M75" s="19"/>
    </row>
    <row r="76" spans="13:13">
      <c r="M76" s="19"/>
    </row>
    <row r="77" spans="13:13">
      <c r="M77" s="19"/>
    </row>
    <row r="78" spans="13:13">
      <c r="M78" s="19"/>
    </row>
    <row r="79" spans="13:13">
      <c r="M79" s="19"/>
    </row>
    <row r="80" spans="13:13">
      <c r="M80" s="19"/>
    </row>
    <row r="81" spans="13:13">
      <c r="M81" s="19"/>
    </row>
    <row r="82" spans="13:13">
      <c r="M82" s="19"/>
    </row>
    <row r="83" spans="13:13">
      <c r="M83" s="19"/>
    </row>
    <row r="84" spans="13:13">
      <c r="M84" s="19"/>
    </row>
    <row r="85" spans="13:13">
      <c r="M85" s="19"/>
    </row>
    <row r="86" spans="13:13">
      <c r="M86" s="19"/>
    </row>
    <row r="87" spans="13:13">
      <c r="M87" s="19"/>
    </row>
    <row r="88" spans="13:13">
      <c r="M88" s="19"/>
    </row>
    <row r="89" spans="13:13">
      <c r="M89" s="19"/>
    </row>
    <row r="90" spans="13:13">
      <c r="M90" s="19"/>
    </row>
    <row r="91" spans="13:13">
      <c r="M91" s="19"/>
    </row>
    <row r="92" spans="13:13">
      <c r="M92" s="19"/>
    </row>
    <row r="93" spans="13:13">
      <c r="M93" s="19"/>
    </row>
    <row r="94" spans="13:13">
      <c r="M94" s="19"/>
    </row>
    <row r="95" spans="13:13">
      <c r="M95" s="19"/>
    </row>
    <row r="96" spans="13:13">
      <c r="M96" s="19"/>
    </row>
    <row r="97" spans="13:13">
      <c r="M97" s="19"/>
    </row>
    <row r="98" spans="13:13">
      <c r="M98" s="19"/>
    </row>
    <row r="99" spans="13:13">
      <c r="M99" s="19"/>
    </row>
    <row r="100" spans="13:13">
      <c r="M100" s="19"/>
    </row>
    <row r="101" spans="13:13">
      <c r="M101" s="19"/>
    </row>
    <row r="102" spans="13:13">
      <c r="M102" s="19"/>
    </row>
    <row r="103" spans="13:13">
      <c r="M103" s="19"/>
    </row>
    <row r="104" spans="13:13">
      <c r="M104" s="19"/>
    </row>
    <row r="105" spans="13:13">
      <c r="M105" s="19"/>
    </row>
    <row r="106" spans="13:13">
      <c r="M106" s="19"/>
    </row>
    <row r="107" spans="13:13">
      <c r="M107" s="19"/>
    </row>
    <row r="108" spans="13:13">
      <c r="M108" s="19"/>
    </row>
  </sheetData>
  <sheetProtection selectLockedCells="1"/>
  <mergeCells count="127">
    <mergeCell ref="B7:G7"/>
    <mergeCell ref="H7:Y7"/>
    <mergeCell ref="B8:G8"/>
    <mergeCell ref="X8:Y8"/>
    <mergeCell ref="H9:M9"/>
    <mergeCell ref="N9:S9"/>
    <mergeCell ref="T9:Y9"/>
    <mergeCell ref="H10:Y10"/>
    <mergeCell ref="B13:G20"/>
    <mergeCell ref="H14:I14"/>
    <mergeCell ref="J14:Y14"/>
    <mergeCell ref="J16:Y16"/>
    <mergeCell ref="H18:I18"/>
    <mergeCell ref="J18:Y18"/>
    <mergeCell ref="H20:I20"/>
    <mergeCell ref="J20:Y20"/>
    <mergeCell ref="H11:Y11"/>
    <mergeCell ref="B9:G9"/>
    <mergeCell ref="B10:G10"/>
    <mergeCell ref="H16:I16"/>
    <mergeCell ref="X1:Y1"/>
    <mergeCell ref="G2:S2"/>
    <mergeCell ref="H8:W8"/>
    <mergeCell ref="H42:J42"/>
    <mergeCell ref="K42:M42"/>
    <mergeCell ref="N42:P42"/>
    <mergeCell ref="Q42:S42"/>
    <mergeCell ref="T42:V42"/>
    <mergeCell ref="H38:K38"/>
    <mergeCell ref="L38:P38"/>
    <mergeCell ref="Q38:U38"/>
    <mergeCell ref="V38:W38"/>
    <mergeCell ref="B38:G38"/>
    <mergeCell ref="I40:J40"/>
    <mergeCell ref="K40:M40"/>
    <mergeCell ref="N40:P40"/>
    <mergeCell ref="B42:G42"/>
    <mergeCell ref="H39:M39"/>
    <mergeCell ref="T39:Y39"/>
    <mergeCell ref="N39:S39"/>
    <mergeCell ref="H41:J41"/>
    <mergeCell ref="B21:G21"/>
    <mergeCell ref="N21:S21"/>
    <mergeCell ref="B22:G22"/>
    <mergeCell ref="K41:M41"/>
    <mergeCell ref="K30:M30"/>
    <mergeCell ref="N30:P30"/>
    <mergeCell ref="B24:G26"/>
    <mergeCell ref="I24:J24"/>
    <mergeCell ref="V24:Y24"/>
    <mergeCell ref="I25:J25"/>
    <mergeCell ref="B27:G27"/>
    <mergeCell ref="B28:G28"/>
    <mergeCell ref="N27:S27"/>
    <mergeCell ref="H36:Y36"/>
    <mergeCell ref="I34:K34"/>
    <mergeCell ref="I31:K31"/>
    <mergeCell ref="Q41:S41"/>
    <mergeCell ref="T41:V41"/>
    <mergeCell ref="N29:P29"/>
    <mergeCell ref="B29:G30"/>
    <mergeCell ref="I30:J30"/>
    <mergeCell ref="I26:J26"/>
    <mergeCell ref="W41:Y41"/>
    <mergeCell ref="B39:G39"/>
    <mergeCell ref="B41:G41"/>
    <mergeCell ref="B37:G37"/>
    <mergeCell ref="I33:K33"/>
    <mergeCell ref="H46:Y46"/>
    <mergeCell ref="B46:G46"/>
    <mergeCell ref="S43:U43"/>
    <mergeCell ref="X43:Y43"/>
    <mergeCell ref="B45:G45"/>
    <mergeCell ref="S45:U45"/>
    <mergeCell ref="X45:Y45"/>
    <mergeCell ref="T28:W28"/>
    <mergeCell ref="P24:R24"/>
    <mergeCell ref="V25:Y25"/>
    <mergeCell ref="O26:X26"/>
    <mergeCell ref="U31:W31"/>
    <mergeCell ref="O31:Q31"/>
    <mergeCell ref="O32:Q32"/>
    <mergeCell ref="U32:W32"/>
    <mergeCell ref="H28:M28"/>
    <mergeCell ref="H27:M27"/>
    <mergeCell ref="N28:S28"/>
    <mergeCell ref="T27:W27"/>
    <mergeCell ref="I32:K32"/>
    <mergeCell ref="I29:J29"/>
    <mergeCell ref="O33:Q33"/>
    <mergeCell ref="U33:W33"/>
    <mergeCell ref="K29:M29"/>
    <mergeCell ref="B43:G43"/>
    <mergeCell ref="B44:G44"/>
    <mergeCell ref="N41:P41"/>
    <mergeCell ref="B4:G4"/>
    <mergeCell ref="H4:Y4"/>
    <mergeCell ref="B5:G6"/>
    <mergeCell ref="H5:W5"/>
    <mergeCell ref="X5:Y6"/>
    <mergeCell ref="H6:W6"/>
    <mergeCell ref="X42:Y42"/>
    <mergeCell ref="B40:G40"/>
    <mergeCell ref="Q29:Y29"/>
    <mergeCell ref="Q30:Y30"/>
    <mergeCell ref="S37:Y37"/>
    <mergeCell ref="H37:R37"/>
    <mergeCell ref="Q40:Y40"/>
    <mergeCell ref="B31:G33"/>
    <mergeCell ref="B34:G35"/>
    <mergeCell ref="H35:Y35"/>
    <mergeCell ref="B36:G36"/>
    <mergeCell ref="H44:Y44"/>
    <mergeCell ref="B11:G12"/>
    <mergeCell ref="H12:Y12"/>
    <mergeCell ref="L34:Y34"/>
    <mergeCell ref="I22:M22"/>
    <mergeCell ref="U21:Y21"/>
    <mergeCell ref="U22:Y22"/>
    <mergeCell ref="B23:G23"/>
    <mergeCell ref="J23:K23"/>
    <mergeCell ref="L23:M23"/>
    <mergeCell ref="N23:P23"/>
    <mergeCell ref="Q23:U23"/>
    <mergeCell ref="V23:X23"/>
    <mergeCell ref="N22:S22"/>
    <mergeCell ref="I21:M21"/>
  </mergeCells>
  <phoneticPr fontId="1"/>
  <conditionalFormatting sqref="L23">
    <cfRule type="cellIs" dxfId="21" priority="3" operator="equal">
      <formula>"■■選択してください■■"</formula>
    </cfRule>
  </conditionalFormatting>
  <conditionalFormatting sqref="H4:Y10 H11:H12">
    <cfRule type="cellIs" dxfId="20" priority="2" operator="equal">
      <formula>0</formula>
    </cfRule>
  </conditionalFormatting>
  <dataValidations count="9">
    <dataValidation type="list" allowBlank="1" showInputMessage="1" showErrorMessage="1" sqref="Y23">
      <formula1>",不明,無し,有り"</formula1>
    </dataValidation>
    <dataValidation type="list" allowBlank="1" showInputMessage="1" showErrorMessage="1" sqref="L23">
      <formula1>"無し,softbank,au,docomo,Ymobile,その他"</formula1>
    </dataValidation>
    <dataValidation type="list" allowBlank="1" showInputMessage="1" showErrorMessage="1" sqref="T28:W28">
      <formula1>"1,2,3,4,5,6,7,8,9,10～"</formula1>
    </dataValidation>
    <dataValidation type="list" allowBlank="1" showInputMessage="1" showErrorMessage="1" sqref="H28:M28">
      <formula1>"不明,音響機材,ピンマイク,集音マイク,携帯電話内蔵マイク,Bluetoothマイク"</formula1>
    </dataValidation>
    <dataValidation type="list" allowBlank="1" showInputMessage="1" showErrorMessage="1" sqref="T27:W27">
      <formula1>"不明,1,2,3,4,5,6,7,8,9,10～"</formula1>
    </dataValidation>
    <dataValidation type="list" allowBlank="1" showInputMessage="1" showErrorMessage="1" sqref="H27:M27">
      <formula1>"不明,携帯電話,Skype,ハングアウト,UDP,T-TAC"</formula1>
    </dataValidation>
    <dataValidation type="list" allowBlank="1" showInputMessage="1" showErrorMessage="1" sqref="K40:M40">
      <formula1>$C$49:$C$63</formula1>
    </dataValidation>
    <dataValidation type="list" allowBlank="1" showInputMessage="1" showErrorMessage="1" sqref="K29:M30">
      <formula1>$C$50:$C$63</formula1>
    </dataValidation>
    <dataValidation type="list" allowBlank="1" showInputMessage="1" showErrorMessage="1" sqref="I31:K33 U31:W33 O31:Q33">
      <formula1>$AF$2:$AF$25</formula1>
    </dataValidation>
  </dataValidations>
  <printOptions horizontalCentered="1"/>
  <pageMargins left="0.55118110236220474" right="0.55118110236220474" top="0.74803149606299213" bottom="0.74803149606299213" header="0.31496062992125984" footer="0.31496062992125984"/>
  <pageSetup paperSize="9" scale="85" orientation="portrait" r:id="rId1"/>
  <ignoredErrors>
    <ignoredError sqref="H13:I13 H4:Y10 H15:I15 H14:I14 H11:Y12 H17:I17 H16:I16 H19:I19 H18:I18 H20:I20 K13 M13 O13:P13 R13 T13:U13 W13 Y13 K15 M15 O15:P15 R15 T15:U15 W15 Y15 K17 M17 O17:P17 R17 T17:U17 W17 Y17 K19 M19 O19:P19 R19 T19:U19 W19 Y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0" r:id="rId4" name="Check Box 40">
              <controlPr defaultSize="0" autoFill="0" autoLine="0" autoPict="0">
                <anchor moveWithCells="1">
                  <from>
                    <xdr:col>22</xdr:col>
                    <xdr:colOff>85725</xdr:colOff>
                    <xdr:row>40</xdr:row>
                    <xdr:rowOff>104775</xdr:rowOff>
                  </from>
                  <to>
                    <xdr:col>23</xdr:col>
                    <xdr:colOff>76200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5" name="Check Box 44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238125</xdr:rowOff>
                  </from>
                  <to>
                    <xdr:col>9</xdr:col>
                    <xdr:colOff>85725</xdr:colOff>
                    <xdr:row>22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E64"/>
  <sheetViews>
    <sheetView view="pageBreakPreview" topLeftCell="A16" zoomScale="110" zoomScaleNormal="110" zoomScaleSheetLayoutView="110" workbookViewId="0">
      <selection activeCell="K42" sqref="K42"/>
    </sheetView>
  </sheetViews>
  <sheetFormatPr defaultRowHeight="13.5"/>
  <cols>
    <col min="1" max="1" width="2" style="19" customWidth="1"/>
    <col min="2" max="6" width="3.625" style="19" customWidth="1"/>
    <col min="7" max="7" width="4.625" style="19" customWidth="1"/>
    <col min="8" max="25" width="3.625" style="19" customWidth="1"/>
    <col min="26" max="26" width="2" style="20" customWidth="1"/>
    <col min="27" max="27" width="3.625" style="20" customWidth="1"/>
    <col min="28" max="28" width="16.125" style="22" bestFit="1" customWidth="1"/>
    <col min="29" max="29" width="15.125" style="22" customWidth="1"/>
    <col min="30" max="57" width="3.625" style="19" customWidth="1"/>
    <col min="58" max="16384" width="9" style="19"/>
  </cols>
  <sheetData>
    <row r="1" spans="1:57" ht="9.9499999999999993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82"/>
      <c r="L1" s="82"/>
      <c r="M1" s="82"/>
      <c r="N1" s="82"/>
      <c r="O1" s="82"/>
      <c r="P1" s="82"/>
      <c r="Q1" s="82"/>
      <c r="R1" s="35"/>
      <c r="S1" s="35"/>
      <c r="T1" s="35"/>
      <c r="U1" s="35"/>
      <c r="V1" s="35"/>
      <c r="W1" s="35"/>
      <c r="X1" s="378" t="s">
        <v>46</v>
      </c>
      <c r="Y1" s="378"/>
      <c r="Z1" s="32"/>
      <c r="AA1" s="32"/>
    </row>
    <row r="2" spans="1:57" ht="20.100000000000001" customHeight="1">
      <c r="A2" s="35"/>
      <c r="B2" s="35"/>
      <c r="C2" s="35"/>
      <c r="D2" s="35"/>
      <c r="E2" s="35"/>
      <c r="F2" s="35"/>
      <c r="G2" s="379" t="s">
        <v>119</v>
      </c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5"/>
      <c r="U2" s="35"/>
      <c r="V2" s="35"/>
      <c r="W2" s="35"/>
      <c r="X2" s="35"/>
      <c r="Y2" s="35"/>
      <c r="Z2" s="32"/>
      <c r="AA2" s="32"/>
    </row>
    <row r="3" spans="1:57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2"/>
      <c r="AA3" s="32"/>
      <c r="AB3" s="6"/>
    </row>
    <row r="4" spans="1:57" ht="13.5" customHeight="1">
      <c r="A4" s="35"/>
      <c r="B4" s="380" t="s">
        <v>25</v>
      </c>
      <c r="C4" s="381"/>
      <c r="D4" s="381"/>
      <c r="E4" s="381"/>
      <c r="F4" s="381"/>
      <c r="G4" s="381"/>
      <c r="H4" s="237">
        <f>IFERROR('e-ミミ見積依頼書'!J6,"")</f>
        <v>0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9"/>
      <c r="Z4" s="32"/>
      <c r="AA4" s="32"/>
    </row>
    <row r="5" spans="1:57" ht="20.100000000000001" customHeight="1">
      <c r="A5" s="35"/>
      <c r="B5" s="154" t="s">
        <v>150</v>
      </c>
      <c r="C5" s="155"/>
      <c r="D5" s="155"/>
      <c r="E5" s="155"/>
      <c r="F5" s="155"/>
      <c r="G5" s="156"/>
      <c r="H5" s="243">
        <f>IFERROR('e-ミミ見積依頼書'!J7,"")</f>
        <v>0</v>
      </c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5" t="s">
        <v>6</v>
      </c>
      <c r="Y5" s="246"/>
      <c r="Z5" s="32"/>
      <c r="AA5" s="32"/>
    </row>
    <row r="6" spans="1:57" ht="20.100000000000001" customHeight="1">
      <c r="A6" s="35"/>
      <c r="B6" s="157"/>
      <c r="C6" s="158"/>
      <c r="D6" s="158"/>
      <c r="E6" s="158"/>
      <c r="F6" s="158"/>
      <c r="G6" s="159"/>
      <c r="H6" s="249">
        <f>'e-ミミ見積依頼書'!J8</f>
        <v>0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47"/>
      <c r="Y6" s="248"/>
      <c r="Z6" s="32"/>
      <c r="AA6" s="32"/>
    </row>
    <row r="7" spans="1:57" ht="13.5" customHeight="1">
      <c r="A7" s="35"/>
      <c r="B7" s="382" t="s">
        <v>25</v>
      </c>
      <c r="C7" s="382"/>
      <c r="D7" s="382"/>
      <c r="E7" s="382"/>
      <c r="F7" s="382"/>
      <c r="G7" s="382"/>
      <c r="H7" s="353">
        <f>'e-ミミ見積依頼書'!J9</f>
        <v>0</v>
      </c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5"/>
      <c r="Z7" s="32"/>
      <c r="AA7" s="32"/>
    </row>
    <row r="8" spans="1:57" ht="20.100000000000001" customHeight="1">
      <c r="A8" s="35"/>
      <c r="B8" s="383" t="s">
        <v>151</v>
      </c>
      <c r="C8" s="383"/>
      <c r="D8" s="383"/>
      <c r="E8" s="383"/>
      <c r="F8" s="383"/>
      <c r="G8" s="383"/>
      <c r="H8" s="330">
        <f>'e-ミミ見積依頼書'!J10</f>
        <v>0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56" t="s">
        <v>6</v>
      </c>
      <c r="Y8" s="357"/>
      <c r="Z8" s="32"/>
      <c r="AA8" s="32"/>
    </row>
    <row r="9" spans="1:57" s="20" customFormat="1" ht="19.5" customHeight="1">
      <c r="A9" s="35"/>
      <c r="B9" s="227" t="s">
        <v>152</v>
      </c>
      <c r="C9" s="227"/>
      <c r="D9" s="227"/>
      <c r="E9" s="227"/>
      <c r="F9" s="227"/>
      <c r="G9" s="227"/>
      <c r="H9" s="358">
        <f>'e-ミミ見積依頼書'!J13</f>
        <v>0</v>
      </c>
      <c r="I9" s="359"/>
      <c r="J9" s="359"/>
      <c r="K9" s="359"/>
      <c r="L9" s="359"/>
      <c r="M9" s="359"/>
      <c r="N9" s="360" t="s">
        <v>161</v>
      </c>
      <c r="O9" s="361"/>
      <c r="P9" s="361"/>
      <c r="Q9" s="361"/>
      <c r="R9" s="361"/>
      <c r="S9" s="362"/>
      <c r="T9" s="358">
        <f>IFERROR('e-ミミ見積依頼書'!J14,"")</f>
        <v>0</v>
      </c>
      <c r="U9" s="359"/>
      <c r="V9" s="359"/>
      <c r="W9" s="359"/>
      <c r="X9" s="359"/>
      <c r="Y9" s="363"/>
      <c r="Z9" s="32"/>
      <c r="AA9" s="32"/>
      <c r="AB9" s="22"/>
      <c r="AC9" s="2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ht="20.100000000000001" customHeight="1">
      <c r="A10" s="35"/>
      <c r="B10" s="360" t="s">
        <v>162</v>
      </c>
      <c r="C10" s="361"/>
      <c r="D10" s="361"/>
      <c r="E10" s="361"/>
      <c r="F10" s="361"/>
      <c r="G10" s="362"/>
      <c r="H10" s="364">
        <f>IFERROR('e-ミミ見積依頼書'!J15,"")</f>
        <v>0</v>
      </c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6"/>
      <c r="Z10" s="33"/>
      <c r="AA10" s="32"/>
    </row>
    <row r="11" spans="1:57" ht="20.100000000000001" customHeight="1">
      <c r="A11" s="35"/>
      <c r="B11" s="384" t="s">
        <v>177</v>
      </c>
      <c r="C11" s="315"/>
      <c r="D11" s="315"/>
      <c r="E11" s="315"/>
      <c r="F11" s="315"/>
      <c r="G11" s="316"/>
      <c r="H11" s="375">
        <f>IFERROR('e-ミミ見積依頼書'!J11,"")</f>
        <v>0</v>
      </c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7"/>
      <c r="Z11" s="33"/>
      <c r="AA11" s="32"/>
    </row>
    <row r="12" spans="1:57" ht="20.100000000000001" customHeight="1">
      <c r="A12" s="35"/>
      <c r="B12" s="385"/>
      <c r="C12" s="386"/>
      <c r="D12" s="386"/>
      <c r="E12" s="386"/>
      <c r="F12" s="386"/>
      <c r="G12" s="387"/>
      <c r="H12" s="249">
        <f>IFERROR('e-ミミ見積依頼書'!J12,"")</f>
        <v>0</v>
      </c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86"/>
      <c r="Z12" s="33"/>
      <c r="AA12" s="32"/>
    </row>
    <row r="13" spans="1:57" ht="20.100000000000001" customHeight="1">
      <c r="A13" s="35"/>
      <c r="B13" s="388" t="s">
        <v>178</v>
      </c>
      <c r="C13" s="389"/>
      <c r="D13" s="389"/>
      <c r="E13" s="389"/>
      <c r="F13" s="389"/>
      <c r="G13" s="390"/>
      <c r="H13" s="83" t="s">
        <v>153</v>
      </c>
      <c r="I13" s="76" t="s">
        <v>3</v>
      </c>
      <c r="J13" s="77" t="str">
        <f>IF('e-ミミ見積依頼書'!M16="","",'e-ミミ見積依頼書'!M16)</f>
        <v/>
      </c>
      <c r="K13" s="77" t="s">
        <v>2</v>
      </c>
      <c r="L13" s="77" t="str">
        <f>IF('e-ミミ見積依頼書'!O16="","",'e-ミミ見積依頼書'!O16)</f>
        <v/>
      </c>
      <c r="M13" s="77" t="s">
        <v>1</v>
      </c>
      <c r="N13" s="77" t="str">
        <f>IF('e-ミミ見積依頼書'!Q16="","",'e-ミミ見積依頼書'!Q16)</f>
        <v/>
      </c>
      <c r="O13" s="77" t="s">
        <v>0</v>
      </c>
      <c r="P13" s="78"/>
      <c r="Q13" s="77" t="str">
        <f>IF('e-ミミ見積依頼書'!S16="","",'e-ミミ見積依頼書'!S16)</f>
        <v/>
      </c>
      <c r="R13" s="79" t="s">
        <v>4</v>
      </c>
      <c r="S13" s="77" t="str">
        <f>IF('e-ミミ見積依頼書'!U16="","",'e-ミミ見積依頼書'!U16)</f>
        <v/>
      </c>
      <c r="T13" s="79" t="s">
        <v>5</v>
      </c>
      <c r="U13" s="79" t="s">
        <v>29</v>
      </c>
      <c r="V13" s="77" t="str">
        <f>IF('e-ミミ見積依頼書'!X16="","",'e-ミミ見積依頼書'!X16)</f>
        <v/>
      </c>
      <c r="W13" s="79" t="s">
        <v>4</v>
      </c>
      <c r="X13" s="77" t="str">
        <f>IF('e-ミミ見積依頼書'!Z16="","",'e-ミミ見積依頼書'!Z16)</f>
        <v/>
      </c>
      <c r="Y13" s="80" t="s">
        <v>5</v>
      </c>
      <c r="Z13" s="33"/>
      <c r="AA13" s="118"/>
    </row>
    <row r="14" spans="1:57" ht="20.100000000000001" customHeight="1">
      <c r="A14" s="35"/>
      <c r="B14" s="391"/>
      <c r="C14" s="392"/>
      <c r="D14" s="392"/>
      <c r="E14" s="392"/>
      <c r="F14" s="392"/>
      <c r="G14" s="393"/>
      <c r="H14" s="370" t="s">
        <v>75</v>
      </c>
      <c r="I14" s="371"/>
      <c r="J14" s="372" t="str">
        <f>IF('e-ミミ見積依頼書'!L17="","",'e-ミミ見積依頼書'!L17)</f>
        <v/>
      </c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4"/>
      <c r="Z14" s="34"/>
      <c r="AA14" s="119"/>
    </row>
    <row r="15" spans="1:57" ht="20.100000000000001" customHeight="1">
      <c r="A15" s="35"/>
      <c r="B15" s="391"/>
      <c r="C15" s="392"/>
      <c r="D15" s="392"/>
      <c r="E15" s="392"/>
      <c r="F15" s="392"/>
      <c r="G15" s="393"/>
      <c r="H15" s="83" t="s">
        <v>154</v>
      </c>
      <c r="I15" s="76" t="s">
        <v>3</v>
      </c>
      <c r="J15" s="77" t="str">
        <f>IF('e-ミミ見積依頼書'!M18="","",'e-ミミ見積依頼書'!M18)</f>
        <v/>
      </c>
      <c r="K15" s="77" t="s">
        <v>2</v>
      </c>
      <c r="L15" s="77" t="str">
        <f>IF('e-ミミ見積依頼書'!O18="","",'e-ミミ見積依頼書'!O18)</f>
        <v/>
      </c>
      <c r="M15" s="77" t="s">
        <v>1</v>
      </c>
      <c r="N15" s="77" t="str">
        <f>IF('e-ミミ見積依頼書'!Q18="","",'e-ミミ見積依頼書'!Q18)</f>
        <v/>
      </c>
      <c r="O15" s="77" t="s">
        <v>0</v>
      </c>
      <c r="P15" s="78"/>
      <c r="Q15" s="77" t="str">
        <f>IF('e-ミミ見積依頼書'!S18="","",'e-ミミ見積依頼書'!S18)</f>
        <v/>
      </c>
      <c r="R15" s="79" t="s">
        <v>4</v>
      </c>
      <c r="S15" s="77" t="str">
        <f>IF('e-ミミ見積依頼書'!U18="","",'e-ミミ見積依頼書'!U18)</f>
        <v/>
      </c>
      <c r="T15" s="79" t="s">
        <v>5</v>
      </c>
      <c r="U15" s="79" t="s">
        <v>29</v>
      </c>
      <c r="V15" s="77" t="str">
        <f>IF('e-ミミ見積依頼書'!X18="","",'e-ミミ見積依頼書'!X18)</f>
        <v/>
      </c>
      <c r="W15" s="79" t="s">
        <v>4</v>
      </c>
      <c r="X15" s="77" t="str">
        <f>IF('e-ミミ見積依頼書'!Z18="","",'e-ミミ見積依頼書'!Z18)</f>
        <v/>
      </c>
      <c r="Y15" s="80" t="s">
        <v>5</v>
      </c>
      <c r="Z15" s="32"/>
      <c r="AA15" s="32"/>
      <c r="AB15" s="12"/>
    </row>
    <row r="16" spans="1:57" ht="20.100000000000001" customHeight="1">
      <c r="A16" s="35"/>
      <c r="B16" s="391"/>
      <c r="C16" s="392"/>
      <c r="D16" s="392"/>
      <c r="E16" s="392"/>
      <c r="F16" s="392"/>
      <c r="G16" s="393"/>
      <c r="H16" s="370" t="s">
        <v>75</v>
      </c>
      <c r="I16" s="371"/>
      <c r="J16" s="372" t="str">
        <f>IF('e-ミミ見積依頼書'!L19="","",'e-ミミ見積依頼書'!L19)</f>
        <v/>
      </c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4"/>
      <c r="Z16" s="32"/>
      <c r="AA16" s="32"/>
    </row>
    <row r="17" spans="1:29" ht="20.100000000000001" customHeight="1">
      <c r="A17" s="35"/>
      <c r="B17" s="391"/>
      <c r="C17" s="392"/>
      <c r="D17" s="392"/>
      <c r="E17" s="392"/>
      <c r="F17" s="392"/>
      <c r="G17" s="393"/>
      <c r="H17" s="81" t="s">
        <v>155</v>
      </c>
      <c r="I17" s="84" t="s">
        <v>3</v>
      </c>
      <c r="J17" s="77" t="str">
        <f>IF('e-ミミ見積依頼書'!M20="","",'e-ミミ見積依頼書'!M20)</f>
        <v/>
      </c>
      <c r="K17" s="77" t="s">
        <v>2</v>
      </c>
      <c r="L17" s="77" t="str">
        <f>IF('e-ミミ見積依頼書'!O20="","",'e-ミミ見積依頼書'!O20)</f>
        <v/>
      </c>
      <c r="M17" s="77" t="s">
        <v>1</v>
      </c>
      <c r="N17" s="77" t="str">
        <f>IF('e-ミミ見積依頼書'!Q20="","",'e-ミミ見積依頼書'!Q20)</f>
        <v/>
      </c>
      <c r="O17" s="77" t="s">
        <v>0</v>
      </c>
      <c r="P17" s="78"/>
      <c r="Q17" s="77" t="str">
        <f>IF('e-ミミ見積依頼書'!S20="","",'e-ミミ見積依頼書'!S20)</f>
        <v/>
      </c>
      <c r="R17" s="79" t="s">
        <v>4</v>
      </c>
      <c r="S17" s="77" t="str">
        <f>IF('e-ミミ見積依頼書'!U20="","",'e-ミミ見積依頼書'!U20)</f>
        <v/>
      </c>
      <c r="T17" s="79" t="s">
        <v>5</v>
      </c>
      <c r="U17" s="79" t="s">
        <v>29</v>
      </c>
      <c r="V17" s="77" t="str">
        <f>IF('e-ミミ見積依頼書'!X20="","",'e-ミミ見積依頼書'!X20)</f>
        <v/>
      </c>
      <c r="W17" s="79" t="s">
        <v>4</v>
      </c>
      <c r="X17" s="77" t="str">
        <f>IF('e-ミミ見積依頼書'!Z20="","",'e-ミミ見積依頼書'!Z20)</f>
        <v/>
      </c>
      <c r="Y17" s="80" t="s">
        <v>5</v>
      </c>
      <c r="Z17" s="32"/>
      <c r="AA17" s="32"/>
    </row>
    <row r="18" spans="1:29" ht="20.100000000000001" customHeight="1">
      <c r="A18" s="35"/>
      <c r="B18" s="391"/>
      <c r="C18" s="392"/>
      <c r="D18" s="392"/>
      <c r="E18" s="392"/>
      <c r="F18" s="392"/>
      <c r="G18" s="393"/>
      <c r="H18" s="370" t="s">
        <v>75</v>
      </c>
      <c r="I18" s="371"/>
      <c r="J18" s="372" t="str">
        <f>IF('e-ミミ見積依頼書'!L21="","",'e-ミミ見積依頼書'!L21)</f>
        <v/>
      </c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4"/>
      <c r="Z18" s="33"/>
      <c r="AA18" s="32"/>
    </row>
    <row r="19" spans="1:29" ht="20.100000000000001" customHeight="1">
      <c r="A19" s="35"/>
      <c r="B19" s="391"/>
      <c r="C19" s="392"/>
      <c r="D19" s="392"/>
      <c r="E19" s="392"/>
      <c r="F19" s="392"/>
      <c r="G19" s="393"/>
      <c r="H19" s="81" t="s">
        <v>156</v>
      </c>
      <c r="I19" s="84" t="s">
        <v>3</v>
      </c>
      <c r="J19" s="77" t="str">
        <f>IF('e-ミミ見積依頼書'!M22="","",'e-ミミ見積依頼書'!M22)</f>
        <v/>
      </c>
      <c r="K19" s="77" t="s">
        <v>2</v>
      </c>
      <c r="L19" s="77" t="str">
        <f>IF('e-ミミ見積依頼書'!O22="","",'e-ミミ見積依頼書'!O22)</f>
        <v/>
      </c>
      <c r="M19" s="77" t="s">
        <v>1</v>
      </c>
      <c r="N19" s="77" t="str">
        <f>IF('e-ミミ見積依頼書'!Q22="","",'e-ミミ見積依頼書'!Q22)</f>
        <v/>
      </c>
      <c r="O19" s="77" t="s">
        <v>0</v>
      </c>
      <c r="P19" s="78"/>
      <c r="Q19" s="77" t="str">
        <f>IF('e-ミミ見積依頼書'!S22="","",'e-ミミ見積依頼書'!S22)</f>
        <v/>
      </c>
      <c r="R19" s="79" t="s">
        <v>4</v>
      </c>
      <c r="S19" s="77" t="str">
        <f>IF('e-ミミ見積依頼書'!U22="","",'e-ミミ見積依頼書'!U22)</f>
        <v/>
      </c>
      <c r="T19" s="79" t="s">
        <v>5</v>
      </c>
      <c r="U19" s="79" t="s">
        <v>29</v>
      </c>
      <c r="V19" s="77" t="str">
        <f>IF('e-ミミ見積依頼書'!X22="","",'e-ミミ見積依頼書'!X22)</f>
        <v/>
      </c>
      <c r="W19" s="79" t="s">
        <v>4</v>
      </c>
      <c r="X19" s="77" t="str">
        <f>IF('e-ミミ見積依頼書'!Z22="","",'e-ミミ見積依頼書'!Z22)</f>
        <v/>
      </c>
      <c r="Y19" s="80" t="s">
        <v>5</v>
      </c>
      <c r="Z19" s="32"/>
      <c r="AA19" s="32"/>
    </row>
    <row r="20" spans="1:29" ht="19.5" customHeight="1">
      <c r="A20" s="35"/>
      <c r="B20" s="394"/>
      <c r="C20" s="395"/>
      <c r="D20" s="395"/>
      <c r="E20" s="395"/>
      <c r="F20" s="395"/>
      <c r="G20" s="396"/>
      <c r="H20" s="370" t="s">
        <v>75</v>
      </c>
      <c r="I20" s="371"/>
      <c r="J20" s="372" t="str">
        <f>IF('e-ミミ見積依頼書'!L23="","",'e-ミミ見積依頼書'!L23)</f>
        <v/>
      </c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4"/>
      <c r="Z20" s="32"/>
      <c r="AA20" s="32"/>
    </row>
    <row r="21" spans="1:29" ht="20.100000000000001" customHeight="1">
      <c r="A21" s="32"/>
      <c r="B21" s="397" t="s">
        <v>179</v>
      </c>
      <c r="C21" s="398"/>
      <c r="D21" s="398"/>
      <c r="E21" s="398"/>
      <c r="F21" s="398"/>
      <c r="G21" s="399"/>
      <c r="H21" s="85" t="b">
        <f>'e-ミミ申込書 (社内用)'!H21</f>
        <v>0</v>
      </c>
      <c r="I21" s="218" t="str">
        <f>IF(H21,"有り","無し")</f>
        <v>無し</v>
      </c>
      <c r="J21" s="218"/>
      <c r="K21" s="218"/>
      <c r="L21" s="218"/>
      <c r="M21" s="219"/>
      <c r="N21" s="227" t="s">
        <v>180</v>
      </c>
      <c r="O21" s="227"/>
      <c r="P21" s="227"/>
      <c r="Q21" s="227"/>
      <c r="R21" s="227"/>
      <c r="S21" s="227"/>
      <c r="T21" s="85" t="b">
        <f>'e-ミミ申込書 (社内用)'!T21</f>
        <v>0</v>
      </c>
      <c r="U21" s="218" t="str">
        <f>IF(T21,"有り","無し")</f>
        <v>無し</v>
      </c>
      <c r="V21" s="218"/>
      <c r="W21" s="218"/>
      <c r="X21" s="218"/>
      <c r="Y21" s="219"/>
      <c r="Z21" s="35"/>
      <c r="AA21" s="35"/>
      <c r="AB21" s="19"/>
      <c r="AC21" s="19"/>
    </row>
    <row r="22" spans="1:29" ht="20.100000000000001" customHeight="1">
      <c r="A22" s="32"/>
      <c r="B22" s="227" t="s">
        <v>181</v>
      </c>
      <c r="C22" s="227"/>
      <c r="D22" s="227"/>
      <c r="E22" s="227"/>
      <c r="F22" s="227"/>
      <c r="G22" s="227"/>
      <c r="H22" s="85" t="b">
        <f>'e-ミミ申込書 (社内用)'!H22</f>
        <v>0</v>
      </c>
      <c r="I22" s="218" t="str">
        <f>IF(H22,"有り","無し")</f>
        <v>無し</v>
      </c>
      <c r="J22" s="218"/>
      <c r="K22" s="218"/>
      <c r="L22" s="218"/>
      <c r="M22" s="219"/>
      <c r="N22" s="227" t="s">
        <v>182</v>
      </c>
      <c r="O22" s="227"/>
      <c r="P22" s="227"/>
      <c r="Q22" s="227"/>
      <c r="R22" s="227"/>
      <c r="S22" s="227"/>
      <c r="T22" s="85" t="b">
        <f>'e-ミミ申込書 (社内用)'!T22</f>
        <v>0</v>
      </c>
      <c r="U22" s="218" t="str">
        <f>IF(T22,"有り","無し")</f>
        <v>無し</v>
      </c>
      <c r="V22" s="218"/>
      <c r="W22" s="218"/>
      <c r="X22" s="218"/>
      <c r="Y22" s="219"/>
      <c r="Z22" s="35"/>
      <c r="AA22" s="35"/>
      <c r="AB22" s="19"/>
      <c r="AC22" s="19"/>
    </row>
    <row r="23" spans="1:29" ht="20.100000000000001" customHeight="1">
      <c r="A23" s="32"/>
      <c r="B23" s="360" t="s">
        <v>183</v>
      </c>
      <c r="C23" s="361"/>
      <c r="D23" s="361"/>
      <c r="E23" s="361"/>
      <c r="F23" s="361"/>
      <c r="G23" s="361"/>
      <c r="H23" s="120" t="b">
        <v>0</v>
      </c>
      <c r="I23" s="8" t="str">
        <f>IF(H23,"有り","無し")</f>
        <v>無し</v>
      </c>
      <c r="J23" s="220" t="s">
        <v>11</v>
      </c>
      <c r="K23" s="221"/>
      <c r="L23" s="400">
        <f>'e-ミミ申込書 (社内用)'!L23:M23</f>
        <v>0</v>
      </c>
      <c r="M23" s="400"/>
      <c r="N23" s="224" t="s">
        <v>10</v>
      </c>
      <c r="O23" s="225"/>
      <c r="P23" s="225"/>
      <c r="Q23" s="401">
        <f>'e-ミミ申込書 (社内用)'!Q23:U23</f>
        <v>0</v>
      </c>
      <c r="R23" s="401"/>
      <c r="S23" s="401"/>
      <c r="T23" s="401"/>
      <c r="U23" s="401"/>
      <c r="V23" s="224" t="s">
        <v>21</v>
      </c>
      <c r="W23" s="225"/>
      <c r="X23" s="225"/>
      <c r="Y23" s="8">
        <f>'e-ミミ申込書 (社内用)'!Y23</f>
        <v>0</v>
      </c>
      <c r="Z23" s="36"/>
      <c r="AA23" s="19"/>
      <c r="AB23" s="19"/>
      <c r="AC23" s="19"/>
    </row>
    <row r="24" spans="1:29" ht="20.100000000000001" customHeight="1">
      <c r="A24" s="32"/>
      <c r="B24" s="397" t="s">
        <v>184</v>
      </c>
      <c r="C24" s="405"/>
      <c r="D24" s="405"/>
      <c r="E24" s="405"/>
      <c r="F24" s="405"/>
      <c r="G24" s="406"/>
      <c r="H24" s="99"/>
      <c r="I24" s="413" t="s">
        <v>15</v>
      </c>
      <c r="J24" s="413"/>
      <c r="K24" s="97" t="s">
        <v>17</v>
      </c>
      <c r="L24" s="93">
        <f>IFERROR('e-ミミ申込書 (社内用)'!L24,"")</f>
        <v>0</v>
      </c>
      <c r="M24" s="98" t="s">
        <v>12</v>
      </c>
      <c r="N24" s="98"/>
      <c r="O24" s="98"/>
      <c r="P24" s="413" t="s">
        <v>18</v>
      </c>
      <c r="Q24" s="413"/>
      <c r="R24" s="413"/>
      <c r="S24" s="97" t="s">
        <v>19</v>
      </c>
      <c r="T24" s="93">
        <f>IFERROR('e-ミミ申込書 (社内用)'!T24,"")</f>
        <v>0</v>
      </c>
      <c r="U24" s="98" t="s">
        <v>12</v>
      </c>
      <c r="V24" s="414"/>
      <c r="W24" s="414"/>
      <c r="X24" s="414"/>
      <c r="Y24" s="415"/>
      <c r="Z24" s="35"/>
      <c r="AA24" s="19"/>
      <c r="AB24" s="19"/>
      <c r="AC24" s="19"/>
    </row>
    <row r="25" spans="1:29" ht="20.100000000000001" customHeight="1">
      <c r="A25" s="32"/>
      <c r="B25" s="407"/>
      <c r="C25" s="408"/>
      <c r="D25" s="408"/>
      <c r="E25" s="408"/>
      <c r="F25" s="408"/>
      <c r="G25" s="409"/>
      <c r="H25" s="107"/>
      <c r="I25" s="416" t="s">
        <v>13</v>
      </c>
      <c r="J25" s="416"/>
      <c r="K25" s="103" t="s">
        <v>17</v>
      </c>
      <c r="L25" s="94">
        <f>IFERROR('e-ミミ申込書 (社内用)'!L25,"")</f>
        <v>0</v>
      </c>
      <c r="M25" s="104" t="s">
        <v>12</v>
      </c>
      <c r="N25" s="105"/>
      <c r="O25" s="104"/>
      <c r="P25" s="106"/>
      <c r="Q25" s="106"/>
      <c r="R25" s="106"/>
      <c r="S25" s="106"/>
      <c r="T25" s="106"/>
      <c r="U25" s="106"/>
      <c r="V25" s="417"/>
      <c r="W25" s="417"/>
      <c r="X25" s="417"/>
      <c r="Y25" s="418"/>
      <c r="Z25" s="35"/>
      <c r="AA25" s="19"/>
      <c r="AB25" s="19"/>
      <c r="AC25" s="19"/>
    </row>
    <row r="26" spans="1:29" ht="20.100000000000001" customHeight="1">
      <c r="A26" s="32"/>
      <c r="B26" s="410"/>
      <c r="C26" s="411"/>
      <c r="D26" s="411"/>
      <c r="E26" s="411"/>
      <c r="F26" s="411"/>
      <c r="G26" s="412"/>
      <c r="H26" s="35"/>
      <c r="I26" s="419" t="s">
        <v>16</v>
      </c>
      <c r="J26" s="419"/>
      <c r="K26" s="100" t="s">
        <v>17</v>
      </c>
      <c r="L26" s="95">
        <f>IFERROR('e-ミミ申込書 (社内用)'!L26,"")</f>
        <v>0</v>
      </c>
      <c r="M26" s="101" t="s">
        <v>12</v>
      </c>
      <c r="N26" s="102" t="s">
        <v>7</v>
      </c>
      <c r="O26" s="420">
        <f>'e-ミミ申込書 (社内用)'!O26:X26</f>
        <v>0</v>
      </c>
      <c r="P26" s="420"/>
      <c r="Q26" s="420"/>
      <c r="R26" s="420"/>
      <c r="S26" s="420"/>
      <c r="T26" s="420"/>
      <c r="U26" s="420"/>
      <c r="V26" s="420"/>
      <c r="W26" s="420"/>
      <c r="X26" s="420"/>
      <c r="Y26" s="96" t="s">
        <v>20</v>
      </c>
      <c r="Z26" s="35"/>
      <c r="AA26" s="19"/>
      <c r="AB26" s="19"/>
      <c r="AC26" s="19"/>
    </row>
    <row r="27" spans="1:29" ht="20.100000000000001" customHeight="1">
      <c r="A27" s="32"/>
      <c r="B27" s="227" t="s">
        <v>185</v>
      </c>
      <c r="C27" s="227"/>
      <c r="D27" s="227"/>
      <c r="E27" s="227"/>
      <c r="F27" s="227"/>
      <c r="G27" s="227"/>
      <c r="H27" s="402" t="str">
        <f>'e-ミミ申込書 (社内用)'!H27:M27</f>
        <v>携帯電話</v>
      </c>
      <c r="I27" s="403"/>
      <c r="J27" s="403"/>
      <c r="K27" s="403"/>
      <c r="L27" s="403"/>
      <c r="M27" s="404"/>
      <c r="N27" s="227" t="s">
        <v>32</v>
      </c>
      <c r="O27" s="227"/>
      <c r="P27" s="227"/>
      <c r="Q27" s="227"/>
      <c r="R27" s="227"/>
      <c r="S27" s="227"/>
      <c r="T27" s="402">
        <f>'e-ミミ申込書 (社内用)'!T27:W27</f>
        <v>0</v>
      </c>
      <c r="U27" s="403"/>
      <c r="V27" s="403"/>
      <c r="W27" s="403"/>
      <c r="X27" s="421" t="s">
        <v>24</v>
      </c>
      <c r="Y27" s="422"/>
      <c r="Z27" s="35"/>
      <c r="AA27" s="19"/>
      <c r="AB27" s="19"/>
      <c r="AC27" s="19"/>
    </row>
    <row r="28" spans="1:29" ht="20.100000000000001" customHeight="1">
      <c r="A28" s="32"/>
      <c r="B28" s="227" t="s">
        <v>186</v>
      </c>
      <c r="C28" s="227"/>
      <c r="D28" s="227"/>
      <c r="E28" s="227"/>
      <c r="F28" s="227"/>
      <c r="G28" s="227"/>
      <c r="H28" s="402" t="str">
        <f>'e-ミミ申込書 (社内用)'!H28:M28</f>
        <v>音響機材</v>
      </c>
      <c r="I28" s="403"/>
      <c r="J28" s="403"/>
      <c r="K28" s="403"/>
      <c r="L28" s="403"/>
      <c r="M28" s="404"/>
      <c r="N28" s="227" t="s">
        <v>33</v>
      </c>
      <c r="O28" s="227"/>
      <c r="P28" s="227"/>
      <c r="Q28" s="227"/>
      <c r="R28" s="227"/>
      <c r="S28" s="227"/>
      <c r="T28" s="402">
        <f>'e-ミミ申込書 (社内用)'!T28:W28</f>
        <v>0</v>
      </c>
      <c r="U28" s="403"/>
      <c r="V28" s="403"/>
      <c r="W28" s="403"/>
      <c r="X28" s="421" t="s">
        <v>34</v>
      </c>
      <c r="Y28" s="422"/>
      <c r="Z28" s="35"/>
      <c r="AA28" s="19"/>
      <c r="AB28" s="19"/>
      <c r="AC28" s="19"/>
    </row>
    <row r="29" spans="1:29" ht="20.100000000000001" customHeight="1">
      <c r="A29" s="32"/>
      <c r="B29" s="423" t="s">
        <v>187</v>
      </c>
      <c r="C29" s="424"/>
      <c r="D29" s="424"/>
      <c r="E29" s="424"/>
      <c r="F29" s="424"/>
      <c r="G29" s="425"/>
      <c r="H29" s="66"/>
      <c r="I29" s="301" t="s">
        <v>35</v>
      </c>
      <c r="J29" s="301"/>
      <c r="K29" s="301">
        <f>'e-ミミ申込書 (社内用)'!K29:M29</f>
        <v>0</v>
      </c>
      <c r="L29" s="301"/>
      <c r="M29" s="301"/>
      <c r="N29" s="301" t="s">
        <v>10</v>
      </c>
      <c r="O29" s="301"/>
      <c r="P29" s="301"/>
      <c r="Q29" s="427" t="e">
        <f>'e-ミミ申込書 (社内用)'!Q29:Y29</f>
        <v>#N/A</v>
      </c>
      <c r="R29" s="427"/>
      <c r="S29" s="427"/>
      <c r="T29" s="427"/>
      <c r="U29" s="427"/>
      <c r="V29" s="427"/>
      <c r="W29" s="427"/>
      <c r="X29" s="427"/>
      <c r="Y29" s="428"/>
      <c r="Z29" s="35"/>
      <c r="AA29" s="19"/>
      <c r="AB29" s="19"/>
      <c r="AC29" s="19"/>
    </row>
    <row r="30" spans="1:29" ht="20.100000000000001" customHeight="1">
      <c r="A30" s="32"/>
      <c r="B30" s="344"/>
      <c r="C30" s="345"/>
      <c r="D30" s="345"/>
      <c r="E30" s="345"/>
      <c r="F30" s="345"/>
      <c r="G30" s="426"/>
      <c r="H30" s="67"/>
      <c r="I30" s="328" t="s">
        <v>35</v>
      </c>
      <c r="J30" s="328"/>
      <c r="K30" s="301">
        <f>'e-ミミ申込書 (社内用)'!K30:M30</f>
        <v>0</v>
      </c>
      <c r="L30" s="301"/>
      <c r="M30" s="301"/>
      <c r="N30" s="301" t="s">
        <v>10</v>
      </c>
      <c r="O30" s="301"/>
      <c r="P30" s="301"/>
      <c r="Q30" s="427" t="e">
        <f>'e-ミミ申込書 (社内用)'!Q30:Y30</f>
        <v>#N/A</v>
      </c>
      <c r="R30" s="427"/>
      <c r="S30" s="427"/>
      <c r="T30" s="427"/>
      <c r="U30" s="427"/>
      <c r="V30" s="427"/>
      <c r="W30" s="427"/>
      <c r="X30" s="427"/>
      <c r="Y30" s="428"/>
      <c r="Z30" s="35"/>
      <c r="AA30" s="19"/>
      <c r="AB30" s="19"/>
      <c r="AC30" s="19"/>
    </row>
    <row r="31" spans="1:29" ht="20.100000000000001" customHeight="1">
      <c r="A31" s="32"/>
      <c r="B31" s="429" t="s">
        <v>188</v>
      </c>
      <c r="C31" s="430"/>
      <c r="D31" s="430"/>
      <c r="E31" s="430"/>
      <c r="F31" s="430"/>
      <c r="G31" s="431"/>
      <c r="H31" s="66"/>
      <c r="I31" s="301">
        <f>'e-ミミ申込書 (社内用)'!I31:K31</f>
        <v>0</v>
      </c>
      <c r="J31" s="301"/>
      <c r="K31" s="301"/>
      <c r="L31" s="63">
        <f>'e-ミミ申込書 (社内用)'!L31</f>
        <v>0</v>
      </c>
      <c r="M31" s="64" t="str">
        <f>'e-ミミ申込書 (社内用)'!M31</f>
        <v/>
      </c>
      <c r="N31" s="69"/>
      <c r="O31" s="301">
        <f>'e-ミミ申込書 (社内用)'!O31:Q31</f>
        <v>0</v>
      </c>
      <c r="P31" s="301"/>
      <c r="Q31" s="301"/>
      <c r="R31" s="63">
        <f>'e-ミミ申込書 (社内用)'!R31</f>
        <v>0</v>
      </c>
      <c r="S31" s="64" t="str">
        <f>'e-ミミ申込書 (社内用)'!S31</f>
        <v/>
      </c>
      <c r="T31" s="69"/>
      <c r="U31" s="301">
        <f>'e-ミミ申込書 (社内用)'!U31:W31</f>
        <v>0</v>
      </c>
      <c r="V31" s="301"/>
      <c r="W31" s="301"/>
      <c r="X31" s="63">
        <f>'e-ミミ申込書 (社内用)'!X31</f>
        <v>0</v>
      </c>
      <c r="Y31" s="65" t="str">
        <f>'e-ミミ申込書 (社内用)'!Y31</f>
        <v/>
      </c>
      <c r="Z31" s="35"/>
      <c r="AA31" s="19"/>
      <c r="AB31" s="19"/>
      <c r="AC31" s="19"/>
    </row>
    <row r="32" spans="1:29" ht="20.100000000000001" customHeight="1">
      <c r="A32" s="32"/>
      <c r="B32" s="432"/>
      <c r="C32" s="433"/>
      <c r="D32" s="433"/>
      <c r="E32" s="433"/>
      <c r="F32" s="433"/>
      <c r="G32" s="434"/>
      <c r="H32" s="69"/>
      <c r="I32" s="301">
        <f>'e-ミミ申込書 (社内用)'!I32:K32</f>
        <v>0</v>
      </c>
      <c r="J32" s="301"/>
      <c r="K32" s="301"/>
      <c r="L32" s="63">
        <f>'e-ミミ申込書 (社内用)'!L32</f>
        <v>0</v>
      </c>
      <c r="M32" s="64" t="str">
        <f>'e-ミミ申込書 (社内用)'!M32</f>
        <v/>
      </c>
      <c r="N32" s="69"/>
      <c r="O32" s="301">
        <f>'e-ミミ申込書 (社内用)'!O32:Q32</f>
        <v>0</v>
      </c>
      <c r="P32" s="301"/>
      <c r="Q32" s="301"/>
      <c r="R32" s="63">
        <f>'e-ミミ申込書 (社内用)'!R32</f>
        <v>0</v>
      </c>
      <c r="S32" s="64" t="str">
        <f>'e-ミミ申込書 (社内用)'!S32</f>
        <v/>
      </c>
      <c r="T32" s="69"/>
      <c r="U32" s="301">
        <f>'e-ミミ申込書 (社内用)'!U32:W32</f>
        <v>0</v>
      </c>
      <c r="V32" s="301"/>
      <c r="W32" s="301"/>
      <c r="X32" s="63">
        <f>'e-ミミ申込書 (社内用)'!X32</f>
        <v>0</v>
      </c>
      <c r="Y32" s="65" t="str">
        <f>'e-ミミ申込書 (社内用)'!Y32</f>
        <v/>
      </c>
      <c r="Z32" s="35"/>
      <c r="AA32" s="19"/>
      <c r="AB32" s="19"/>
      <c r="AC32" s="19"/>
    </row>
    <row r="33" spans="1:29" ht="20.100000000000001" customHeight="1">
      <c r="A33" s="32"/>
      <c r="B33" s="432"/>
      <c r="C33" s="433"/>
      <c r="D33" s="433"/>
      <c r="E33" s="433"/>
      <c r="F33" s="433"/>
      <c r="G33" s="434"/>
      <c r="H33" s="69"/>
      <c r="I33" s="301">
        <f>'e-ミミ申込書 (社内用)'!I33:K33</f>
        <v>0</v>
      </c>
      <c r="J33" s="301"/>
      <c r="K33" s="301"/>
      <c r="L33" s="63">
        <f>'e-ミミ申込書 (社内用)'!L33</f>
        <v>0</v>
      </c>
      <c r="M33" s="64" t="str">
        <f>'e-ミミ申込書 (社内用)'!M33</f>
        <v/>
      </c>
      <c r="N33" s="69"/>
      <c r="O33" s="301">
        <f>'e-ミミ申込書 (社内用)'!O33:Q33</f>
        <v>0</v>
      </c>
      <c r="P33" s="301"/>
      <c r="Q33" s="301"/>
      <c r="R33" s="63">
        <f>'e-ミミ申込書 (社内用)'!R33</f>
        <v>0</v>
      </c>
      <c r="S33" s="64" t="str">
        <f>'e-ミミ申込書 (社内用)'!S33</f>
        <v/>
      </c>
      <c r="T33" s="69"/>
      <c r="U33" s="301">
        <f>'e-ミミ申込書 (社内用)'!U33:W33</f>
        <v>0</v>
      </c>
      <c r="V33" s="301"/>
      <c r="W33" s="301"/>
      <c r="X33" s="63">
        <f>'e-ミミ申込書 (社内用)'!X33</f>
        <v>0</v>
      </c>
      <c r="Y33" s="65" t="str">
        <f>'e-ミミ申込書 (社内用)'!Y33</f>
        <v/>
      </c>
      <c r="Z33" s="35"/>
      <c r="AA33" s="19"/>
      <c r="AB33" s="19"/>
      <c r="AC33" s="19"/>
    </row>
    <row r="34" spans="1:29" ht="20.100000000000001" customHeight="1">
      <c r="A34" s="32"/>
      <c r="B34" s="384" t="s">
        <v>189</v>
      </c>
      <c r="C34" s="315"/>
      <c r="D34" s="315"/>
      <c r="E34" s="315"/>
      <c r="F34" s="315"/>
      <c r="G34" s="316"/>
      <c r="H34" s="86" t="s">
        <v>36</v>
      </c>
      <c r="I34" s="437">
        <f>'e-ミミ申込書 (社内用)'!I34:K34</f>
        <v>0</v>
      </c>
      <c r="J34" s="437"/>
      <c r="K34" s="437"/>
      <c r="L34" s="365">
        <f>'e-ミミ申込書 (社内用)'!L34:Y34</f>
        <v>0</v>
      </c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6"/>
      <c r="Z34" s="35"/>
      <c r="AA34" s="19"/>
      <c r="AB34" s="19"/>
      <c r="AC34" s="19"/>
    </row>
    <row r="35" spans="1:29" ht="19.5" customHeight="1">
      <c r="A35" s="32"/>
      <c r="B35" s="385"/>
      <c r="C35" s="386"/>
      <c r="D35" s="386"/>
      <c r="E35" s="386"/>
      <c r="F35" s="386"/>
      <c r="G35" s="387"/>
      <c r="H35" s="438">
        <f>'e-ミミ申込書 (社内用)'!H35:Y35</f>
        <v>0</v>
      </c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40"/>
      <c r="Z35" s="35"/>
      <c r="AA35" s="19"/>
      <c r="AB35" s="19"/>
      <c r="AC35" s="19"/>
    </row>
    <row r="36" spans="1:29" ht="19.5" customHeight="1">
      <c r="A36" s="35"/>
      <c r="B36" s="227" t="s">
        <v>190</v>
      </c>
      <c r="C36" s="227"/>
      <c r="D36" s="227"/>
      <c r="E36" s="227"/>
      <c r="F36" s="227"/>
      <c r="G36" s="227"/>
      <c r="H36" s="441">
        <f>'e-ミミ申込書 (社内用)'!H36:Y36</f>
        <v>0</v>
      </c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3"/>
      <c r="Z36" s="32"/>
    </row>
    <row r="37" spans="1:29" ht="19.5" customHeight="1">
      <c r="A37" s="35"/>
      <c r="B37" s="360" t="s">
        <v>191</v>
      </c>
      <c r="C37" s="361"/>
      <c r="D37" s="361"/>
      <c r="E37" s="361"/>
      <c r="F37" s="361"/>
      <c r="G37" s="361"/>
      <c r="H37" s="402">
        <f>'e-ミミ申込書 (社内用)'!H37:R37</f>
        <v>0</v>
      </c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35" t="s">
        <v>37</v>
      </c>
      <c r="T37" s="435"/>
      <c r="U37" s="435"/>
      <c r="V37" s="435"/>
      <c r="W37" s="435"/>
      <c r="X37" s="435"/>
      <c r="Y37" s="436"/>
      <c r="Z37" s="32"/>
    </row>
    <row r="38" spans="1:29" ht="19.5" customHeight="1">
      <c r="A38" s="35"/>
      <c r="B38" s="360" t="s">
        <v>193</v>
      </c>
      <c r="C38" s="361"/>
      <c r="D38" s="361"/>
      <c r="E38" s="361"/>
      <c r="F38" s="361"/>
      <c r="G38" s="362"/>
      <c r="H38" s="332">
        <f>'e-ミミ申込書 (社内用)'!H39:M39</f>
        <v>0</v>
      </c>
      <c r="I38" s="333"/>
      <c r="J38" s="333"/>
      <c r="K38" s="333"/>
      <c r="L38" s="333"/>
      <c r="M38" s="444"/>
      <c r="N38" s="445" t="s">
        <v>40</v>
      </c>
      <c r="O38" s="446"/>
      <c r="P38" s="446"/>
      <c r="Q38" s="446"/>
      <c r="R38" s="446"/>
      <c r="S38" s="447"/>
      <c r="T38" s="448">
        <f>'e-ミミ申込書 (社内用)'!T39:Y39</f>
        <v>0</v>
      </c>
      <c r="U38" s="333"/>
      <c r="V38" s="333"/>
      <c r="W38" s="333"/>
      <c r="X38" s="333"/>
      <c r="Y38" s="444"/>
      <c r="Z38" s="32"/>
    </row>
    <row r="39" spans="1:29" ht="19.5" customHeight="1">
      <c r="A39" s="35"/>
      <c r="B39" s="338" t="s">
        <v>194</v>
      </c>
      <c r="C39" s="339"/>
      <c r="D39" s="339"/>
      <c r="E39" s="339"/>
      <c r="F39" s="339"/>
      <c r="G39" s="449"/>
      <c r="H39" s="73"/>
      <c r="I39" s="301" t="s">
        <v>35</v>
      </c>
      <c r="J39" s="301"/>
      <c r="K39" s="450">
        <f>'e-ミミ申込書 (社内用)'!K40:M40</f>
        <v>0</v>
      </c>
      <c r="L39" s="301"/>
      <c r="M39" s="451"/>
      <c r="N39" s="301" t="s">
        <v>10</v>
      </c>
      <c r="O39" s="301"/>
      <c r="P39" s="301"/>
      <c r="Q39" s="452" t="e">
        <f>'e-ミミ申込書 (社内用)'!Q40:Y40</f>
        <v>#N/A</v>
      </c>
      <c r="R39" s="453"/>
      <c r="S39" s="453"/>
      <c r="T39" s="453"/>
      <c r="U39" s="453"/>
      <c r="V39" s="453"/>
      <c r="W39" s="453"/>
      <c r="X39" s="453"/>
      <c r="Y39" s="454"/>
      <c r="Z39" s="32"/>
    </row>
    <row r="40" spans="1:29" ht="19.5" customHeight="1">
      <c r="A40" s="35"/>
      <c r="B40" s="360" t="s">
        <v>195</v>
      </c>
      <c r="C40" s="361"/>
      <c r="D40" s="361"/>
      <c r="E40" s="361"/>
      <c r="F40" s="361"/>
      <c r="G40" s="362"/>
      <c r="H40" s="332" t="s">
        <v>42</v>
      </c>
      <c r="I40" s="333"/>
      <c r="J40" s="334"/>
      <c r="K40" s="448">
        <f>'e-ミミ申込書 (社内用)'!K41:M41</f>
        <v>0</v>
      </c>
      <c r="L40" s="333"/>
      <c r="M40" s="444"/>
      <c r="N40" s="332" t="s">
        <v>41</v>
      </c>
      <c r="O40" s="333"/>
      <c r="P40" s="334"/>
      <c r="Q40" s="448">
        <f>'e-ミミ申込書 (社内用)'!Q41:S41</f>
        <v>0</v>
      </c>
      <c r="R40" s="333"/>
      <c r="S40" s="444"/>
      <c r="T40" s="332" t="s">
        <v>43</v>
      </c>
      <c r="U40" s="333"/>
      <c r="V40" s="334"/>
      <c r="W40" s="448">
        <f>'e-ミミ申込書 (社内用)'!W41:Y41</f>
        <v>0</v>
      </c>
      <c r="X40" s="333"/>
      <c r="Y40" s="444"/>
      <c r="Z40" s="32"/>
    </row>
    <row r="41" spans="1:29" ht="19.5" customHeight="1">
      <c r="A41" s="35"/>
      <c r="B41" s="360" t="s">
        <v>196</v>
      </c>
      <c r="C41" s="361"/>
      <c r="D41" s="361"/>
      <c r="E41" s="361"/>
      <c r="F41" s="361"/>
      <c r="G41" s="362"/>
      <c r="H41" s="332" t="s">
        <v>22</v>
      </c>
      <c r="I41" s="333"/>
      <c r="J41" s="334"/>
      <c r="K41" s="448" t="str">
        <f>'e-ミミ申込書 (社内用)'!K42:M42</f>
        <v>(#)</v>
      </c>
      <c r="L41" s="333"/>
      <c r="M41" s="444"/>
      <c r="N41" s="332" t="s">
        <v>44</v>
      </c>
      <c r="O41" s="333"/>
      <c r="P41" s="334"/>
      <c r="Q41" s="448" t="str">
        <f>'e-ミミ申込書 (社内用)'!Q42:S42</f>
        <v>(#)</v>
      </c>
      <c r="R41" s="333"/>
      <c r="S41" s="444"/>
      <c r="T41" s="332" t="s">
        <v>45</v>
      </c>
      <c r="U41" s="333"/>
      <c r="V41" s="334"/>
      <c r="W41" s="74" t="b">
        <v>0</v>
      </c>
      <c r="X41" s="251" t="str">
        <f>IF(W41,"有り","無し")</f>
        <v>無し</v>
      </c>
      <c r="Y41" s="252"/>
      <c r="Z41" s="32"/>
    </row>
    <row r="42" spans="1:29" ht="19.5" customHeight="1">
      <c r="A42" s="35"/>
      <c r="B42" s="459" t="s">
        <v>197</v>
      </c>
      <c r="C42" s="459"/>
      <c r="D42" s="459"/>
      <c r="E42" s="459"/>
      <c r="F42" s="459"/>
      <c r="G42" s="459"/>
      <c r="H42" s="87"/>
      <c r="I42" s="88" t="str">
        <f>IF('e-ミミ申込書 (社内用)'!I43="","",'e-ミミ申込書 (社内用)'!I43)</f>
        <v/>
      </c>
      <c r="J42" s="88" t="s">
        <v>4</v>
      </c>
      <c r="K42" s="88" t="str">
        <f>IF('e-ミミ申込書 (社内用)'!K43="","",'e-ミミ申込書 (社内用)'!K43)</f>
        <v/>
      </c>
      <c r="L42" s="88" t="s">
        <v>5</v>
      </c>
      <c r="M42" s="88" t="s">
        <v>28</v>
      </c>
      <c r="N42" s="88" t="str">
        <f>IF('e-ミミ申込書 (社内用)'!N43="","",'e-ミミ申込書 (社内用)'!N43)</f>
        <v/>
      </c>
      <c r="O42" s="88" t="s">
        <v>4</v>
      </c>
      <c r="P42" s="88" t="str">
        <f>IF('e-ミミ申込書 (社内用)'!P43="","",'e-ミミ申込書 (社内用)'!P43)</f>
        <v/>
      </c>
      <c r="Q42" s="88" t="s">
        <v>5</v>
      </c>
      <c r="R42" s="89"/>
      <c r="S42" s="460"/>
      <c r="T42" s="460"/>
      <c r="U42" s="460"/>
      <c r="V42" s="89"/>
      <c r="W42" s="89"/>
      <c r="X42" s="460"/>
      <c r="Y42" s="461"/>
      <c r="Z42" s="32"/>
    </row>
    <row r="43" spans="1:29">
      <c r="A43" s="35"/>
      <c r="B43" s="384" t="s">
        <v>198</v>
      </c>
      <c r="C43" s="315"/>
      <c r="D43" s="315"/>
      <c r="E43" s="315"/>
      <c r="F43" s="315"/>
      <c r="G43" s="316"/>
      <c r="H43" s="462" t="str">
        <f>IF('e-ミミ申込書 (社内用)'!H44="","",'e-ミミ申込書 (社内用)'!H44)</f>
        <v/>
      </c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4"/>
      <c r="Z43" s="32"/>
    </row>
    <row r="44" spans="1:29">
      <c r="A44" s="35"/>
      <c r="B44" s="385"/>
      <c r="C44" s="386"/>
      <c r="D44" s="386"/>
      <c r="E44" s="386"/>
      <c r="F44" s="386"/>
      <c r="G44" s="387"/>
      <c r="H44" s="465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7"/>
      <c r="Z44" s="32"/>
    </row>
    <row r="45" spans="1:29" ht="19.5" customHeight="1">
      <c r="A45" s="35"/>
      <c r="B45" s="459" t="s">
        <v>199</v>
      </c>
      <c r="C45" s="459"/>
      <c r="D45" s="459"/>
      <c r="E45" s="459"/>
      <c r="F45" s="459"/>
      <c r="G45" s="459"/>
      <c r="H45" s="90"/>
      <c r="I45" s="88" t="str">
        <f>IF('e-ミミ申込書 (社内用)'!I45="","",'e-ミミ申込書 (社内用)'!I45)</f>
        <v/>
      </c>
      <c r="J45" s="91" t="s">
        <v>4</v>
      </c>
      <c r="K45" s="88" t="str">
        <f>IF('e-ミミ申込書 (社内用)'!K45="","",'e-ミミ申込書 (社内用)'!K45)</f>
        <v/>
      </c>
      <c r="L45" s="91" t="s">
        <v>5</v>
      </c>
      <c r="M45" s="91" t="s">
        <v>28</v>
      </c>
      <c r="N45" s="88" t="str">
        <f>IF('e-ミミ申込書 (社内用)'!N45="","",'e-ミミ申込書 (社内用)'!N45)</f>
        <v/>
      </c>
      <c r="O45" s="91" t="s">
        <v>4</v>
      </c>
      <c r="P45" s="88" t="str">
        <f>IF('e-ミミ申込書 (社内用)'!P45="","",'e-ミミ申込書 (社内用)'!P45)</f>
        <v/>
      </c>
      <c r="Q45" s="91" t="s">
        <v>5</v>
      </c>
      <c r="R45" s="92"/>
      <c r="S45" s="468"/>
      <c r="T45" s="468"/>
      <c r="U45" s="468"/>
      <c r="V45" s="92"/>
      <c r="W45" s="92"/>
      <c r="X45" s="468"/>
      <c r="Y45" s="469"/>
      <c r="Z45" s="32"/>
    </row>
    <row r="46" spans="1:29">
      <c r="A46" s="35"/>
      <c r="B46" s="384" t="s">
        <v>200</v>
      </c>
      <c r="C46" s="315"/>
      <c r="D46" s="315"/>
      <c r="E46" s="315"/>
      <c r="F46" s="315"/>
      <c r="G46" s="316"/>
      <c r="H46" s="455" t="str">
        <f>IF('e-ミミ申込書 (社内用)'!H46="","",'e-ミミ申込書 (社内用)'!H46)</f>
        <v/>
      </c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7"/>
      <c r="Z46" s="32"/>
    </row>
    <row r="47" spans="1:29">
      <c r="A47" s="35"/>
      <c r="B47" s="385"/>
      <c r="C47" s="386"/>
      <c r="D47" s="386"/>
      <c r="E47" s="386"/>
      <c r="F47" s="386"/>
      <c r="G47" s="387"/>
      <c r="H47" s="458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4"/>
      <c r="Z47" s="32"/>
    </row>
    <row r="48" spans="1:29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2"/>
    </row>
    <row r="50" spans="3:10">
      <c r="C50" s="22" t="s">
        <v>14</v>
      </c>
      <c r="D50" s="24"/>
      <c r="E50" s="24"/>
      <c r="F50" s="24"/>
      <c r="G50" s="22" t="s">
        <v>14</v>
      </c>
      <c r="H50" s="23"/>
      <c r="I50" s="23"/>
      <c r="J50" s="23"/>
    </row>
    <row r="51" spans="3:10">
      <c r="C51" s="22" t="s">
        <v>47</v>
      </c>
      <c r="D51" s="24"/>
      <c r="E51" s="24"/>
      <c r="F51" s="24"/>
      <c r="G51" s="22" t="s">
        <v>48</v>
      </c>
      <c r="H51" s="23"/>
      <c r="I51" s="23"/>
      <c r="J51" s="23"/>
    </row>
    <row r="52" spans="3:10">
      <c r="C52" s="22" t="s">
        <v>49</v>
      </c>
      <c r="D52" s="24"/>
      <c r="E52" s="24"/>
      <c r="F52" s="24"/>
      <c r="G52" s="22" t="s">
        <v>50</v>
      </c>
      <c r="H52" s="23"/>
      <c r="I52" s="23"/>
      <c r="J52" s="23"/>
    </row>
    <row r="53" spans="3:10">
      <c r="C53" s="22" t="s">
        <v>51</v>
      </c>
      <c r="D53" s="24"/>
      <c r="E53" s="24"/>
      <c r="F53" s="24"/>
      <c r="G53" s="22" t="s">
        <v>52</v>
      </c>
      <c r="H53" s="23"/>
      <c r="I53" s="23"/>
      <c r="J53" s="23"/>
    </row>
    <row r="54" spans="3:10">
      <c r="C54" s="22" t="s">
        <v>53</v>
      </c>
      <c r="D54" s="24"/>
      <c r="E54" s="24"/>
      <c r="F54" s="24"/>
      <c r="G54" s="22" t="s">
        <v>54</v>
      </c>
      <c r="H54" s="23"/>
      <c r="I54" s="23"/>
      <c r="J54" s="23"/>
    </row>
    <row r="55" spans="3:10">
      <c r="C55" s="22" t="s">
        <v>55</v>
      </c>
      <c r="D55" s="24"/>
      <c r="E55" s="24"/>
      <c r="F55" s="24"/>
      <c r="G55" s="22" t="s">
        <v>56</v>
      </c>
      <c r="H55" s="23"/>
      <c r="I55" s="23"/>
      <c r="J55" s="23"/>
    </row>
    <row r="56" spans="3:10">
      <c r="C56" s="22" t="s">
        <v>57</v>
      </c>
      <c r="D56" s="24"/>
      <c r="E56" s="24"/>
      <c r="F56" s="24"/>
      <c r="G56" s="22" t="s">
        <v>58</v>
      </c>
      <c r="H56" s="23"/>
      <c r="I56" s="23"/>
      <c r="J56" s="23"/>
    </row>
    <row r="57" spans="3:10">
      <c r="C57" s="22" t="s">
        <v>59</v>
      </c>
      <c r="D57" s="24"/>
      <c r="E57" s="24"/>
      <c r="F57" s="24"/>
      <c r="G57" s="22" t="s">
        <v>60</v>
      </c>
      <c r="H57" s="23"/>
      <c r="I57" s="23"/>
      <c r="J57" s="23"/>
    </row>
    <row r="58" spans="3:10">
      <c r="C58" s="22" t="s">
        <v>61</v>
      </c>
      <c r="D58" s="24"/>
      <c r="E58" s="24"/>
      <c r="F58" s="24"/>
      <c r="G58" s="22" t="s">
        <v>62</v>
      </c>
      <c r="H58" s="23"/>
      <c r="I58" s="23"/>
      <c r="J58" s="23"/>
    </row>
    <row r="59" spans="3:10">
      <c r="C59" s="22" t="s">
        <v>63</v>
      </c>
      <c r="D59" s="24"/>
      <c r="E59" s="24"/>
      <c r="F59" s="24"/>
      <c r="G59" s="22" t="s">
        <v>64</v>
      </c>
      <c r="H59" s="23"/>
      <c r="I59" s="23"/>
      <c r="J59" s="23"/>
    </row>
    <row r="60" spans="3:10">
      <c r="C60" s="22" t="s">
        <v>65</v>
      </c>
      <c r="D60" s="24"/>
      <c r="E60" s="24"/>
      <c r="F60" s="24"/>
      <c r="G60" s="22" t="s">
        <v>66</v>
      </c>
      <c r="H60" s="23"/>
      <c r="I60" s="23"/>
      <c r="J60" s="23"/>
    </row>
    <row r="61" spans="3:10">
      <c r="C61" s="22" t="s">
        <v>67</v>
      </c>
      <c r="D61" s="24"/>
      <c r="E61" s="24"/>
      <c r="F61" s="24"/>
      <c r="G61" s="22" t="s">
        <v>68</v>
      </c>
      <c r="H61" s="23"/>
      <c r="I61" s="23"/>
      <c r="J61" s="23"/>
    </row>
    <row r="62" spans="3:10">
      <c r="C62" s="22" t="s">
        <v>69</v>
      </c>
      <c r="D62" s="24"/>
      <c r="E62" s="24"/>
      <c r="F62" s="24"/>
      <c r="G62" s="22" t="s">
        <v>70</v>
      </c>
      <c r="H62" s="23"/>
      <c r="I62" s="23"/>
      <c r="J62" s="23"/>
    </row>
    <row r="63" spans="3:10">
      <c r="C63" s="22" t="s">
        <v>71</v>
      </c>
      <c r="D63" s="24"/>
      <c r="E63" s="24"/>
      <c r="F63" s="24"/>
      <c r="G63" s="22" t="s">
        <v>72</v>
      </c>
      <c r="H63" s="23"/>
      <c r="I63" s="23"/>
      <c r="J63" s="23"/>
    </row>
    <row r="64" spans="3:10">
      <c r="C64" s="22" t="s">
        <v>73</v>
      </c>
      <c r="D64" s="24"/>
      <c r="E64" s="24"/>
      <c r="F64" s="24"/>
      <c r="G64" s="22" t="s">
        <v>74</v>
      </c>
      <c r="H64" s="23"/>
      <c r="I64" s="23"/>
      <c r="J64" s="23"/>
    </row>
  </sheetData>
  <sheetProtection selectLockedCells="1"/>
  <mergeCells count="124">
    <mergeCell ref="B46:G47"/>
    <mergeCell ref="H46:Y47"/>
    <mergeCell ref="B42:G42"/>
    <mergeCell ref="S42:U42"/>
    <mergeCell ref="X42:Y42"/>
    <mergeCell ref="B43:G44"/>
    <mergeCell ref="H43:Y44"/>
    <mergeCell ref="B45:G45"/>
    <mergeCell ref="S45:U45"/>
    <mergeCell ref="X45:Y45"/>
    <mergeCell ref="W40:Y40"/>
    <mergeCell ref="B41:G41"/>
    <mergeCell ref="H41:J41"/>
    <mergeCell ref="N41:P41"/>
    <mergeCell ref="Q41:S41"/>
    <mergeCell ref="T41:V41"/>
    <mergeCell ref="X41:Y41"/>
    <mergeCell ref="B40:G40"/>
    <mergeCell ref="H40:J40"/>
    <mergeCell ref="K40:M40"/>
    <mergeCell ref="N40:P40"/>
    <mergeCell ref="Q40:S40"/>
    <mergeCell ref="T40:V40"/>
    <mergeCell ref="K41:M41"/>
    <mergeCell ref="B38:G38"/>
    <mergeCell ref="H38:M38"/>
    <mergeCell ref="N38:S38"/>
    <mergeCell ref="T38:Y38"/>
    <mergeCell ref="B39:G39"/>
    <mergeCell ref="I39:J39"/>
    <mergeCell ref="K39:M39"/>
    <mergeCell ref="N39:P39"/>
    <mergeCell ref="Q39:Y39"/>
    <mergeCell ref="B37:G37"/>
    <mergeCell ref="H37:R37"/>
    <mergeCell ref="S37:Y37"/>
    <mergeCell ref="B34:G35"/>
    <mergeCell ref="I34:K34"/>
    <mergeCell ref="L34:Y34"/>
    <mergeCell ref="H35:Y35"/>
    <mergeCell ref="B36:G36"/>
    <mergeCell ref="H36:Y36"/>
    <mergeCell ref="B31:G33"/>
    <mergeCell ref="I31:K31"/>
    <mergeCell ref="O31:Q31"/>
    <mergeCell ref="U31:W31"/>
    <mergeCell ref="I32:K32"/>
    <mergeCell ref="O32:Q32"/>
    <mergeCell ref="U32:W32"/>
    <mergeCell ref="I33:K33"/>
    <mergeCell ref="O33:Q33"/>
    <mergeCell ref="U33:W33"/>
    <mergeCell ref="B29:G30"/>
    <mergeCell ref="I29:J29"/>
    <mergeCell ref="K29:M29"/>
    <mergeCell ref="N29:P29"/>
    <mergeCell ref="Q29:Y29"/>
    <mergeCell ref="I30:J30"/>
    <mergeCell ref="K30:M30"/>
    <mergeCell ref="N30:P30"/>
    <mergeCell ref="Q30:Y30"/>
    <mergeCell ref="B27:G27"/>
    <mergeCell ref="H27:M27"/>
    <mergeCell ref="N27:S27"/>
    <mergeCell ref="T27:W27"/>
    <mergeCell ref="B28:G28"/>
    <mergeCell ref="H28:M28"/>
    <mergeCell ref="N28:S28"/>
    <mergeCell ref="T28:W28"/>
    <mergeCell ref="V23:X23"/>
    <mergeCell ref="B24:G26"/>
    <mergeCell ref="I24:J24"/>
    <mergeCell ref="P24:R24"/>
    <mergeCell ref="V24:Y24"/>
    <mergeCell ref="I25:J25"/>
    <mergeCell ref="V25:Y25"/>
    <mergeCell ref="I26:J26"/>
    <mergeCell ref="O26:X26"/>
    <mergeCell ref="X27:Y27"/>
    <mergeCell ref="X28:Y28"/>
    <mergeCell ref="B21:G21"/>
    <mergeCell ref="N21:S21"/>
    <mergeCell ref="B22:G22"/>
    <mergeCell ref="N22:S22"/>
    <mergeCell ref="B23:G23"/>
    <mergeCell ref="J23:K23"/>
    <mergeCell ref="L23:M23"/>
    <mergeCell ref="N23:P23"/>
    <mergeCell ref="Q23:U23"/>
    <mergeCell ref="I21:M21"/>
    <mergeCell ref="I22:M22"/>
    <mergeCell ref="U21:Y21"/>
    <mergeCell ref="U22:Y22"/>
    <mergeCell ref="B13:G20"/>
    <mergeCell ref="H14:I14"/>
    <mergeCell ref="J14:Y14"/>
    <mergeCell ref="H16:I16"/>
    <mergeCell ref="J16:Y16"/>
    <mergeCell ref="H18:I18"/>
    <mergeCell ref="J18:Y18"/>
    <mergeCell ref="H20:I20"/>
    <mergeCell ref="J20:Y20"/>
    <mergeCell ref="H11:Y11"/>
    <mergeCell ref="X1:Y1"/>
    <mergeCell ref="G2:S2"/>
    <mergeCell ref="B4:G4"/>
    <mergeCell ref="H4:Y4"/>
    <mergeCell ref="B5:G6"/>
    <mergeCell ref="H5:W5"/>
    <mergeCell ref="X5:Y6"/>
    <mergeCell ref="H6:W6"/>
    <mergeCell ref="B7:G7"/>
    <mergeCell ref="H7:Y7"/>
    <mergeCell ref="B8:G8"/>
    <mergeCell ref="H8:W8"/>
    <mergeCell ref="X8:Y8"/>
    <mergeCell ref="B9:G9"/>
    <mergeCell ref="H9:M9"/>
    <mergeCell ref="N9:S9"/>
    <mergeCell ref="T9:Y9"/>
    <mergeCell ref="B10:G10"/>
    <mergeCell ref="H10:Y10"/>
    <mergeCell ref="B11:G12"/>
    <mergeCell ref="H12:Y12"/>
  </mergeCells>
  <phoneticPr fontId="1"/>
  <conditionalFormatting sqref="L23">
    <cfRule type="cellIs" dxfId="19" priority="24" operator="equal">
      <formula>"■■選択してください■■"</formula>
    </cfRule>
  </conditionalFormatting>
  <conditionalFormatting sqref="H4:Y10 H11">
    <cfRule type="cellIs" dxfId="18" priority="23" operator="equal">
      <formula>0</formula>
    </cfRule>
  </conditionalFormatting>
  <conditionalFormatting sqref="L31:L33">
    <cfRule type="cellIs" dxfId="17" priority="22" operator="equal">
      <formula>0</formula>
    </cfRule>
  </conditionalFormatting>
  <conditionalFormatting sqref="I31:L33">
    <cfRule type="cellIs" dxfId="16" priority="14" operator="equal">
      <formula>0</formula>
    </cfRule>
    <cfRule type="colorScale" priority="21">
      <colorScale>
        <cfvo type="min"/>
        <cfvo type="max"/>
        <color theme="0"/>
        <color theme="0"/>
      </colorScale>
    </cfRule>
  </conditionalFormatting>
  <conditionalFormatting sqref="U33:X33">
    <cfRule type="colorScale" priority="20">
      <colorScale>
        <cfvo type="min"/>
        <cfvo type="max"/>
        <color theme="0"/>
        <color theme="0"/>
      </colorScale>
    </cfRule>
  </conditionalFormatting>
  <conditionalFormatting sqref="U33:W33">
    <cfRule type="cellIs" dxfId="15" priority="18" operator="equal">
      <formula>0</formula>
    </cfRule>
    <cfRule type="cellIs" dxfId="14" priority="19" operator="equal">
      <formula>0</formula>
    </cfRule>
  </conditionalFormatting>
  <conditionalFormatting sqref="X33">
    <cfRule type="cellIs" dxfId="13" priority="17" operator="equal">
      <formula>0</formula>
    </cfRule>
  </conditionalFormatting>
  <conditionalFormatting sqref="U31:X32">
    <cfRule type="cellIs" dxfId="12" priority="16" operator="equal">
      <formula>0</formula>
    </cfRule>
  </conditionalFormatting>
  <conditionalFormatting sqref="O31:R33">
    <cfRule type="cellIs" dxfId="11" priority="15" operator="equal">
      <formula>0</formula>
    </cfRule>
  </conditionalFormatting>
  <conditionalFormatting sqref="H27:M28">
    <cfRule type="cellIs" dxfId="10" priority="13" operator="equal">
      <formula>0</formula>
    </cfRule>
  </conditionalFormatting>
  <conditionalFormatting sqref="T27:W28">
    <cfRule type="cellIs" dxfId="9" priority="12" operator="equal">
      <formula>0</formula>
    </cfRule>
  </conditionalFormatting>
  <conditionalFormatting sqref="Y23">
    <cfRule type="cellIs" dxfId="8" priority="11" operator="equal">
      <formula>0</formula>
    </cfRule>
  </conditionalFormatting>
  <conditionalFormatting sqref="Q23:U23">
    <cfRule type="cellIs" dxfId="7" priority="9" operator="equal">
      <formula>0</formula>
    </cfRule>
  </conditionalFormatting>
  <conditionalFormatting sqref="O26:X26">
    <cfRule type="cellIs" dxfId="6" priority="8" operator="equal">
      <formula>0</formula>
    </cfRule>
  </conditionalFormatting>
  <conditionalFormatting sqref="K29:M30">
    <cfRule type="cellIs" dxfId="5" priority="7" operator="equal">
      <formula>0</formula>
    </cfRule>
  </conditionalFormatting>
  <conditionalFormatting sqref="K40:M40 Q40:S40 W40:Y40">
    <cfRule type="cellIs" dxfId="4" priority="5" operator="equal">
      <formula>0</formula>
    </cfRule>
  </conditionalFormatting>
  <conditionalFormatting sqref="I34:Y34 H35:Y36 H37:R37 H38:M38 T38:Y38">
    <cfRule type="cellIs" dxfId="3" priority="4" operator="equal">
      <formula>0</formula>
    </cfRule>
  </conditionalFormatting>
  <conditionalFormatting sqref="H12">
    <cfRule type="cellIs" dxfId="2" priority="2" operator="equal">
      <formula>0</formula>
    </cfRule>
  </conditionalFormatting>
  <conditionalFormatting sqref="K39:M39">
    <cfRule type="cellIs" dxfId="1" priority="1" operator="equal">
      <formula>0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paperSize="9" scale="85" orientation="portrait" r:id="rId1"/>
  <ignoredErrors>
    <ignoredError sqref="H4:Y8 H11 L23:L26 T24 O26 H27:M28 T27:W28 K29:M30 Q29:Y30 U32:W33 I34 L34 H36:H38 T38 K40:M41 Q40:S41 W40 J42 H44:Y44 Q23 Y23 H10:Y10 N9:Y9 L42:M42 O42 Q42 I43:Y43 H47:Y47 H45 J45 L45:M45 O45 Q45:Y45 I46:Y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BO63"/>
  <sheetViews>
    <sheetView view="pageBreakPreview" zoomScale="60" zoomScaleNormal="140" workbookViewId="0">
      <selection activeCell="M12" sqref="M12:Z12"/>
    </sheetView>
  </sheetViews>
  <sheetFormatPr defaultRowHeight="13.5"/>
  <cols>
    <col min="1" max="51" width="3.625" style="19" customWidth="1"/>
    <col min="52" max="53" width="3.625" style="20" customWidth="1"/>
    <col min="54" max="55" width="3.625" style="22" customWidth="1"/>
    <col min="56" max="67" width="3.625" style="19" customWidth="1"/>
    <col min="68" max="16384" width="9" style="19"/>
  </cols>
  <sheetData>
    <row r="1" spans="1:67" ht="9.9499999999999993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P1" s="152" t="s">
        <v>46</v>
      </c>
      <c r="AQ1" s="152"/>
      <c r="AR1" s="152"/>
      <c r="AS1" s="152"/>
      <c r="AT1" s="152"/>
      <c r="AU1" s="152"/>
      <c r="AV1" s="152"/>
      <c r="AW1" s="152"/>
      <c r="AX1" s="152"/>
      <c r="AY1" s="152"/>
    </row>
    <row r="2" spans="1:67" ht="20.100000000000001" customHeight="1">
      <c r="B2" s="544" t="s">
        <v>120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</row>
    <row r="3" spans="1:67" ht="20.100000000000001" customHeight="1"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</row>
    <row r="4" spans="1:67" ht="20.100000000000001" customHeight="1">
      <c r="BB4" s="6"/>
    </row>
    <row r="5" spans="1:67" ht="30" customHeight="1">
      <c r="B5" s="545" t="s">
        <v>25</v>
      </c>
      <c r="C5" s="546"/>
      <c r="D5" s="546"/>
      <c r="E5" s="546"/>
      <c r="F5" s="546"/>
      <c r="G5" s="546"/>
      <c r="H5" s="546"/>
      <c r="I5" s="546"/>
      <c r="J5" s="546"/>
      <c r="K5" s="546"/>
      <c r="L5" s="547"/>
      <c r="M5" s="548">
        <f>'e-ミミ見積依頼書'!J6</f>
        <v>0</v>
      </c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9"/>
    </row>
    <row r="6" spans="1:67" ht="30" customHeight="1">
      <c r="B6" s="550" t="s">
        <v>77</v>
      </c>
      <c r="C6" s="551"/>
      <c r="D6" s="551"/>
      <c r="E6" s="551"/>
      <c r="F6" s="551"/>
      <c r="G6" s="551"/>
      <c r="H6" s="551"/>
      <c r="I6" s="551"/>
      <c r="J6" s="551"/>
      <c r="K6" s="551"/>
      <c r="L6" s="552"/>
      <c r="M6" s="553">
        <f>'e-ミミ見積依頼書'!J7</f>
        <v>0</v>
      </c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4" t="s">
        <v>121</v>
      </c>
      <c r="AY6" s="555"/>
    </row>
    <row r="7" spans="1:67" ht="30" customHeight="1">
      <c r="B7" s="518"/>
      <c r="C7" s="519"/>
      <c r="D7" s="519"/>
      <c r="E7" s="519"/>
      <c r="F7" s="519"/>
      <c r="G7" s="519"/>
      <c r="H7" s="519"/>
      <c r="I7" s="519"/>
      <c r="J7" s="519"/>
      <c r="K7" s="519"/>
      <c r="L7" s="520"/>
      <c r="M7" s="558">
        <f>'e-ミミ見積依頼書'!J8</f>
        <v>0</v>
      </c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6"/>
      <c r="AY7" s="557"/>
      <c r="AZ7" s="9"/>
    </row>
    <row r="8" spans="1:67" ht="30" customHeight="1">
      <c r="B8" s="559" t="s">
        <v>25</v>
      </c>
      <c r="C8" s="560"/>
      <c r="D8" s="560"/>
      <c r="E8" s="560"/>
      <c r="F8" s="560"/>
      <c r="G8" s="560"/>
      <c r="H8" s="560"/>
      <c r="I8" s="560"/>
      <c r="J8" s="560"/>
      <c r="K8" s="560"/>
      <c r="L8" s="561"/>
      <c r="M8" s="562">
        <f>'e-ミミ見積依頼書'!J9</f>
        <v>0</v>
      </c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</row>
    <row r="9" spans="1:67" ht="30" customHeight="1">
      <c r="B9" s="534" t="s">
        <v>76</v>
      </c>
      <c r="C9" s="535"/>
      <c r="D9" s="535"/>
      <c r="E9" s="535"/>
      <c r="F9" s="535"/>
      <c r="G9" s="535"/>
      <c r="H9" s="535"/>
      <c r="I9" s="535"/>
      <c r="J9" s="535"/>
      <c r="K9" s="535"/>
      <c r="L9" s="536"/>
      <c r="M9" s="537">
        <f>'e-ミミ見積依頼書'!J10</f>
        <v>0</v>
      </c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8" t="s">
        <v>6</v>
      </c>
      <c r="AY9" s="539"/>
    </row>
    <row r="10" spans="1:67" ht="30" customHeight="1">
      <c r="B10" s="470" t="s">
        <v>79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2"/>
      <c r="M10" s="540">
        <f>'e-ミミ見積依頼書'!J13</f>
        <v>0</v>
      </c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2"/>
      <c r="AA10" s="470" t="s">
        <v>8</v>
      </c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543">
        <f>'e-ミミ見積依頼書'!J14</f>
        <v>0</v>
      </c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2"/>
    </row>
    <row r="11" spans="1:67" ht="30" customHeight="1">
      <c r="B11" s="470" t="s">
        <v>9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2"/>
      <c r="M11" s="541">
        <f>'e-ミミ見積依頼書'!J15</f>
        <v>0</v>
      </c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2"/>
    </row>
    <row r="12" spans="1:67" s="22" customFormat="1" ht="30" customHeight="1">
      <c r="A12" s="30"/>
      <c r="B12" s="470" t="s">
        <v>102</v>
      </c>
      <c r="C12" s="471"/>
      <c r="D12" s="471"/>
      <c r="E12" s="471"/>
      <c r="F12" s="471"/>
      <c r="G12" s="471"/>
      <c r="H12" s="471"/>
      <c r="I12" s="471"/>
      <c r="J12" s="471"/>
      <c r="K12" s="471"/>
      <c r="L12" s="472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9"/>
      <c r="AA12" s="530" t="s">
        <v>103</v>
      </c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2"/>
      <c r="AM12" s="533"/>
      <c r="AN12" s="526" t="s">
        <v>104</v>
      </c>
      <c r="AO12" s="526"/>
      <c r="AP12" s="533"/>
      <c r="AQ12" s="533"/>
      <c r="AR12" s="526" t="s">
        <v>5</v>
      </c>
      <c r="AS12" s="526"/>
      <c r="AT12" s="533"/>
      <c r="AU12" s="533"/>
      <c r="AV12" s="526" t="s">
        <v>105</v>
      </c>
      <c r="AW12" s="526"/>
      <c r="AX12" s="526"/>
      <c r="AY12" s="527"/>
      <c r="AZ12" s="11"/>
      <c r="BA12" s="20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s="22" customFormat="1" ht="30" customHeight="1">
      <c r="A13" s="19"/>
      <c r="B13" s="470" t="s">
        <v>101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2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4"/>
      <c r="AA13" s="470" t="s">
        <v>122</v>
      </c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512"/>
      <c r="AM13" s="513"/>
      <c r="AN13" s="514" t="s">
        <v>1</v>
      </c>
      <c r="AO13" s="514"/>
      <c r="AP13" s="513"/>
      <c r="AQ13" s="513"/>
      <c r="AR13" s="514" t="s">
        <v>0</v>
      </c>
      <c r="AS13" s="514"/>
      <c r="AT13" s="513"/>
      <c r="AU13" s="513"/>
      <c r="AV13" s="514" t="s">
        <v>4</v>
      </c>
      <c r="AW13" s="514"/>
      <c r="AX13" s="514"/>
      <c r="AY13" s="525"/>
      <c r="AZ13" s="20"/>
      <c r="BA13" s="20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s="22" customFormat="1" ht="30" customHeight="1">
      <c r="A14" s="31"/>
      <c r="B14" s="515" t="s">
        <v>123</v>
      </c>
      <c r="C14" s="516"/>
      <c r="D14" s="516"/>
      <c r="E14" s="516"/>
      <c r="F14" s="516"/>
      <c r="G14" s="516"/>
      <c r="H14" s="516"/>
      <c r="I14" s="516"/>
      <c r="J14" s="516"/>
      <c r="K14" s="516"/>
      <c r="L14" s="517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2"/>
      <c r="AZ14" s="20"/>
      <c r="BA14" s="20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s="22" customFormat="1" ht="30" customHeight="1">
      <c r="A15" s="31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20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4"/>
      <c r="AZ15" s="20"/>
      <c r="BA15" s="20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s="22" customFormat="1" ht="30" customHeight="1">
      <c r="A16" s="30"/>
      <c r="B16" s="470" t="s">
        <v>100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2"/>
      <c r="M16" s="122"/>
      <c r="N16" s="509" t="s">
        <v>106</v>
      </c>
      <c r="O16" s="509"/>
      <c r="P16" s="509"/>
      <c r="Q16" s="122"/>
      <c r="R16" s="122"/>
      <c r="S16" s="509" t="s">
        <v>14</v>
      </c>
      <c r="T16" s="509"/>
      <c r="U16" s="509"/>
      <c r="V16" s="514"/>
      <c r="W16" s="514"/>
      <c r="X16" s="514"/>
      <c r="Y16" s="514"/>
      <c r="Z16" s="525"/>
      <c r="AA16" s="470" t="s">
        <v>124</v>
      </c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512"/>
      <c r="AM16" s="513"/>
      <c r="AN16" s="514" t="s">
        <v>1</v>
      </c>
      <c r="AO16" s="514"/>
      <c r="AP16" s="513"/>
      <c r="AQ16" s="513"/>
      <c r="AR16" s="514" t="s">
        <v>0</v>
      </c>
      <c r="AS16" s="514"/>
      <c r="AT16" s="513"/>
      <c r="AU16" s="513"/>
      <c r="AV16" s="514" t="s">
        <v>4</v>
      </c>
      <c r="AW16" s="514"/>
      <c r="AX16" s="514"/>
      <c r="AY16" s="525"/>
      <c r="AZ16" s="20"/>
      <c r="BA16" s="20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67" s="20" customFormat="1" ht="30" customHeight="1">
      <c r="A17" s="19"/>
      <c r="B17" s="470" t="s">
        <v>90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2"/>
      <c r="M17" s="122"/>
      <c r="N17" s="122" t="s">
        <v>107</v>
      </c>
      <c r="O17" s="122"/>
      <c r="P17" s="122"/>
      <c r="Q17" s="122"/>
      <c r="R17" s="122"/>
      <c r="S17" s="122" t="s">
        <v>125</v>
      </c>
      <c r="T17" s="122"/>
      <c r="U17" s="122"/>
      <c r="V17" s="122"/>
      <c r="W17" s="122"/>
      <c r="X17" s="509" t="s">
        <v>126</v>
      </c>
      <c r="Y17" s="509"/>
      <c r="Z17" s="509"/>
      <c r="AA17" s="509"/>
      <c r="AB17" s="509"/>
      <c r="AC17" s="122"/>
      <c r="AD17" s="510" t="s">
        <v>127</v>
      </c>
      <c r="AE17" s="510"/>
      <c r="AF17" s="510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124" t="s">
        <v>128</v>
      </c>
      <c r="BB17" s="22"/>
      <c r="BC17" s="22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</row>
    <row r="18" spans="1:67" s="20" customFormat="1" ht="30" customHeight="1">
      <c r="A18" s="1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4"/>
      <c r="O18" s="44"/>
      <c r="P18" s="45"/>
      <c r="Q18" s="123"/>
      <c r="R18" s="44"/>
      <c r="S18" s="44"/>
      <c r="T18" s="45"/>
      <c r="U18" s="45"/>
      <c r="V18" s="45"/>
      <c r="W18" s="45"/>
      <c r="X18" s="45"/>
      <c r="Y18" s="46"/>
      <c r="Z18" s="46"/>
      <c r="AA18" s="46"/>
      <c r="AB18" s="46"/>
      <c r="AC18" s="45"/>
      <c r="AD18" s="47"/>
      <c r="AE18" s="47"/>
      <c r="AF18" s="47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5"/>
      <c r="BB18" s="22"/>
      <c r="BC18" s="22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</row>
    <row r="19" spans="1:67" s="20" customFormat="1" ht="30" customHeight="1">
      <c r="A19" s="30"/>
      <c r="B19" s="497" t="s">
        <v>129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BB19" s="22"/>
      <c r="BC19" s="22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</row>
    <row r="20" spans="1:67" s="20" customFormat="1" ht="30" customHeight="1">
      <c r="A20" s="3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BB20" s="22"/>
      <c r="BC20" s="22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</row>
    <row r="21" spans="1:67" s="20" customFormat="1" ht="30" customHeight="1">
      <c r="A21" s="19"/>
      <c r="B21" s="470" t="s">
        <v>91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2"/>
      <c r="M21" s="495" t="s">
        <v>108</v>
      </c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6"/>
      <c r="AA21" s="498" t="s">
        <v>92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506">
        <v>10.5</v>
      </c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8"/>
      <c r="AZ21" s="9"/>
      <c r="BB21" s="22"/>
      <c r="BC21" s="22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</row>
    <row r="22" spans="1:67" s="20" customFormat="1" ht="30" customHeight="1">
      <c r="A22" s="19"/>
      <c r="B22" s="470" t="s">
        <v>93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2"/>
      <c r="M22" s="495" t="s">
        <v>215</v>
      </c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6"/>
      <c r="AZ22" s="9"/>
      <c r="BB22" s="22"/>
      <c r="BC22" s="22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</row>
    <row r="23" spans="1:67" s="20" customFormat="1" ht="30" customHeight="1">
      <c r="A23" s="19"/>
      <c r="B23" s="470" t="s">
        <v>94</v>
      </c>
      <c r="C23" s="471"/>
      <c r="D23" s="471"/>
      <c r="E23" s="471"/>
      <c r="F23" s="471"/>
      <c r="G23" s="471"/>
      <c r="H23" s="471"/>
      <c r="I23" s="471"/>
      <c r="J23" s="471"/>
      <c r="K23" s="471"/>
      <c r="L23" s="472"/>
      <c r="M23" s="495" t="s">
        <v>14</v>
      </c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6"/>
      <c r="AA23" s="470" t="s">
        <v>99</v>
      </c>
      <c r="AB23" s="471"/>
      <c r="AC23" s="471"/>
      <c r="AD23" s="471"/>
      <c r="AE23" s="471"/>
      <c r="AF23" s="471"/>
      <c r="AG23" s="471"/>
      <c r="AH23" s="471"/>
      <c r="AI23" s="471"/>
      <c r="AJ23" s="471"/>
      <c r="AK23" s="472"/>
      <c r="AL23" s="495" t="s">
        <v>117</v>
      </c>
      <c r="AM23" s="495"/>
      <c r="AN23" s="495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AY23" s="496"/>
      <c r="BB23" s="22"/>
      <c r="BC23" s="22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</row>
    <row r="24" spans="1:67" s="20" customFormat="1" ht="30" customHeight="1">
      <c r="A24" s="19"/>
      <c r="B24" s="470" t="s">
        <v>109</v>
      </c>
      <c r="C24" s="471"/>
      <c r="D24" s="471"/>
      <c r="E24" s="471"/>
      <c r="F24" s="471"/>
      <c r="G24" s="471"/>
      <c r="H24" s="471"/>
      <c r="I24" s="471"/>
      <c r="J24" s="471"/>
      <c r="K24" s="471"/>
      <c r="L24" s="472"/>
      <c r="M24" s="495" t="s">
        <v>130</v>
      </c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6"/>
      <c r="AA24" s="470" t="s">
        <v>110</v>
      </c>
      <c r="AB24" s="471"/>
      <c r="AC24" s="471"/>
      <c r="AD24" s="471"/>
      <c r="AE24" s="471"/>
      <c r="AF24" s="471"/>
      <c r="AG24" s="471"/>
      <c r="AH24" s="471"/>
      <c r="AI24" s="471"/>
      <c r="AJ24" s="471"/>
      <c r="AK24" s="472"/>
      <c r="AL24" s="495">
        <v>36</v>
      </c>
      <c r="AM24" s="495"/>
      <c r="AN24" s="495"/>
      <c r="AO24" s="495"/>
      <c r="AP24" s="495"/>
      <c r="AQ24" s="495"/>
      <c r="AR24" s="495"/>
      <c r="AS24" s="495"/>
      <c r="AT24" s="495"/>
      <c r="AU24" s="495"/>
      <c r="AV24" s="495"/>
      <c r="AW24" s="495"/>
      <c r="AX24" s="495"/>
      <c r="AY24" s="496"/>
      <c r="BB24" s="22"/>
      <c r="BC24" s="22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</row>
    <row r="25" spans="1:67" s="20" customFormat="1" ht="30" customHeight="1">
      <c r="A25" s="19"/>
      <c r="B25" s="470" t="s">
        <v>118</v>
      </c>
      <c r="C25" s="471"/>
      <c r="D25" s="471"/>
      <c r="E25" s="471"/>
      <c r="F25" s="471"/>
      <c r="G25" s="471"/>
      <c r="H25" s="471"/>
      <c r="I25" s="471"/>
      <c r="J25" s="471"/>
      <c r="K25" s="471"/>
      <c r="L25" s="472"/>
      <c r="M25" s="125" t="s">
        <v>111</v>
      </c>
      <c r="N25" s="503">
        <v>35</v>
      </c>
      <c r="O25" s="504"/>
      <c r="P25" s="125" t="s">
        <v>131</v>
      </c>
      <c r="Q25" s="503">
        <v>30</v>
      </c>
      <c r="R25" s="504"/>
      <c r="S25" s="127" t="s">
        <v>112</v>
      </c>
      <c r="T25" s="503">
        <v>30</v>
      </c>
      <c r="U25" s="504"/>
      <c r="V25" s="126" t="s">
        <v>113</v>
      </c>
      <c r="W25" s="505">
        <v>30</v>
      </c>
      <c r="X25" s="505"/>
      <c r="Y25" s="493"/>
      <c r="Z25" s="494"/>
      <c r="AA25" s="470" t="s">
        <v>132</v>
      </c>
      <c r="AB25" s="471"/>
      <c r="AC25" s="471"/>
      <c r="AD25" s="471"/>
      <c r="AE25" s="471"/>
      <c r="AF25" s="471"/>
      <c r="AG25" s="471"/>
      <c r="AH25" s="471"/>
      <c r="AI25" s="471"/>
      <c r="AJ25" s="471"/>
      <c r="AK25" s="472"/>
      <c r="AL25" s="495" t="s">
        <v>112</v>
      </c>
      <c r="AM25" s="495"/>
      <c r="AN25" s="495"/>
      <c r="AO25" s="495"/>
      <c r="AP25" s="495"/>
      <c r="AQ25" s="495"/>
      <c r="AR25" s="495"/>
      <c r="AS25" s="495"/>
      <c r="AT25" s="495"/>
      <c r="AU25" s="495"/>
      <c r="AV25" s="495"/>
      <c r="AW25" s="495"/>
      <c r="AX25" s="495"/>
      <c r="AY25" s="496"/>
      <c r="BB25" s="22"/>
      <c r="BC25" s="22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</row>
    <row r="26" spans="1:67" s="20" customFormat="1" ht="30" customHeight="1">
      <c r="A26" s="19"/>
      <c r="B26" s="470" t="s">
        <v>133</v>
      </c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95">
        <v>15</v>
      </c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6"/>
      <c r="AA26" s="470" t="s">
        <v>114</v>
      </c>
      <c r="AB26" s="471"/>
      <c r="AC26" s="471"/>
      <c r="AD26" s="471"/>
      <c r="AE26" s="471"/>
      <c r="AF26" s="471"/>
      <c r="AG26" s="471"/>
      <c r="AH26" s="471"/>
      <c r="AI26" s="471"/>
      <c r="AJ26" s="471"/>
      <c r="AK26" s="472"/>
      <c r="AL26" s="495" t="s">
        <v>134</v>
      </c>
      <c r="AM26" s="495"/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495"/>
      <c r="AY26" s="496"/>
      <c r="BB26" s="22"/>
      <c r="BC26" s="22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</row>
    <row r="27" spans="1:67" s="20" customFormat="1" ht="30" customHeight="1">
      <c r="A27" s="19"/>
      <c r="B27" s="470" t="s">
        <v>135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2"/>
      <c r="M27" s="495">
        <v>17.5</v>
      </c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6"/>
      <c r="AA27" s="470" t="s">
        <v>115</v>
      </c>
      <c r="AB27" s="471"/>
      <c r="AC27" s="471"/>
      <c r="AD27" s="471"/>
      <c r="AE27" s="471"/>
      <c r="AF27" s="471"/>
      <c r="AG27" s="471"/>
      <c r="AH27" s="471"/>
      <c r="AI27" s="471"/>
      <c r="AJ27" s="471"/>
      <c r="AK27" s="472"/>
      <c r="AL27" s="495" t="s">
        <v>134</v>
      </c>
      <c r="AM27" s="495"/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6"/>
      <c r="BB27" s="22"/>
      <c r="BC27" s="22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67" s="20" customFormat="1" ht="30" customHeight="1">
      <c r="A28" s="19"/>
      <c r="B28" s="470" t="s">
        <v>95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2"/>
      <c r="M28" s="495" t="s">
        <v>136</v>
      </c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6"/>
      <c r="AA28" s="470" t="s">
        <v>137</v>
      </c>
      <c r="AB28" s="471"/>
      <c r="AC28" s="471"/>
      <c r="AD28" s="471"/>
      <c r="AE28" s="471"/>
      <c r="AF28" s="471"/>
      <c r="AG28" s="471"/>
      <c r="AH28" s="471"/>
      <c r="AI28" s="471"/>
      <c r="AJ28" s="471"/>
      <c r="AK28" s="472"/>
      <c r="AL28" s="495" t="s">
        <v>138</v>
      </c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495"/>
      <c r="AY28" s="496"/>
      <c r="BB28" s="22"/>
      <c r="BC28" s="22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67" s="20" customFormat="1" ht="30" customHeight="1">
      <c r="A29" s="19"/>
      <c r="B29" s="470" t="s">
        <v>96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2"/>
      <c r="M29" s="495" t="s">
        <v>116</v>
      </c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6"/>
      <c r="AA29" s="470" t="s">
        <v>139</v>
      </c>
      <c r="AB29" s="471"/>
      <c r="AC29" s="471"/>
      <c r="AD29" s="471"/>
      <c r="AE29" s="471"/>
      <c r="AF29" s="471"/>
      <c r="AG29" s="471"/>
      <c r="AH29" s="471"/>
      <c r="AI29" s="471"/>
      <c r="AJ29" s="471"/>
      <c r="AK29" s="472"/>
      <c r="AL29" s="495" t="s">
        <v>140</v>
      </c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6"/>
      <c r="AZ29" s="9"/>
      <c r="BB29" s="22"/>
      <c r="BC29" s="22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</row>
    <row r="30" spans="1:67" s="20" customFormat="1" ht="30" customHeight="1">
      <c r="A30" s="19"/>
      <c r="B30" s="470" t="s">
        <v>97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2"/>
      <c r="M30" s="495" t="s">
        <v>141</v>
      </c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6"/>
      <c r="AA30" s="470" t="s">
        <v>98</v>
      </c>
      <c r="AB30" s="471"/>
      <c r="AC30" s="471"/>
      <c r="AD30" s="471"/>
      <c r="AE30" s="471"/>
      <c r="AF30" s="471"/>
      <c r="AG30" s="471"/>
      <c r="AH30" s="471"/>
      <c r="AI30" s="471"/>
      <c r="AJ30" s="471"/>
      <c r="AK30" s="472"/>
      <c r="AL30" s="495" t="s">
        <v>142</v>
      </c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6"/>
      <c r="BB30" s="22"/>
      <c r="BC30" s="22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</row>
    <row r="31" spans="1:67" s="20" customFormat="1" ht="30" customHeight="1">
      <c r="A31" s="31"/>
      <c r="B31" s="470" t="s">
        <v>143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2"/>
      <c r="M31" s="495" t="s">
        <v>144</v>
      </c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495"/>
      <c r="AY31" s="496"/>
      <c r="AZ31" s="9"/>
      <c r="BB31" s="22"/>
      <c r="BC31" s="22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</row>
    <row r="32" spans="1:67" s="20" customFormat="1" ht="30" customHeight="1">
      <c r="A32" s="3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B32" s="22"/>
      <c r="BC32" s="22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</row>
    <row r="33" spans="1:67" s="20" customFormat="1" ht="30" customHeight="1">
      <c r="A33" s="19"/>
      <c r="B33" s="497" t="s">
        <v>145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BB33" s="22"/>
      <c r="BC33" s="22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</row>
    <row r="34" spans="1:67" s="20" customFormat="1" ht="30" customHeight="1">
      <c r="A34" s="1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BB34" s="22"/>
      <c r="BC34" s="22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</row>
    <row r="35" spans="1:67" s="20" customFormat="1" ht="30" customHeight="1">
      <c r="A35" s="19"/>
      <c r="B35" s="470" t="s">
        <v>91</v>
      </c>
      <c r="C35" s="471"/>
      <c r="D35" s="471"/>
      <c r="E35" s="471"/>
      <c r="F35" s="471"/>
      <c r="G35" s="471"/>
      <c r="H35" s="471"/>
      <c r="I35" s="471"/>
      <c r="J35" s="471"/>
      <c r="K35" s="471"/>
      <c r="L35" s="472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4"/>
      <c r="AA35" s="498" t="s">
        <v>92</v>
      </c>
      <c r="AB35" s="499"/>
      <c r="AC35" s="499"/>
      <c r="AD35" s="499"/>
      <c r="AE35" s="499"/>
      <c r="AF35" s="499"/>
      <c r="AG35" s="499"/>
      <c r="AH35" s="499"/>
      <c r="AI35" s="499"/>
      <c r="AJ35" s="499"/>
      <c r="AK35" s="500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2"/>
      <c r="AZ35" s="9"/>
      <c r="BB35" s="22"/>
      <c r="BC35" s="22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</row>
    <row r="36" spans="1:67" s="20" customFormat="1" ht="30" customHeight="1">
      <c r="A36" s="19"/>
      <c r="B36" s="470" t="s">
        <v>93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2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4"/>
      <c r="AZ36" s="9"/>
      <c r="BB36" s="22"/>
      <c r="BC36" s="22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1:67" s="20" customFormat="1" ht="30" customHeight="1">
      <c r="A37" s="19"/>
      <c r="B37" s="470" t="s">
        <v>94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2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4"/>
      <c r="AA37" s="470" t="s">
        <v>99</v>
      </c>
      <c r="AB37" s="471"/>
      <c r="AC37" s="471"/>
      <c r="AD37" s="471"/>
      <c r="AE37" s="471"/>
      <c r="AF37" s="471"/>
      <c r="AG37" s="471"/>
      <c r="AH37" s="471"/>
      <c r="AI37" s="471"/>
      <c r="AJ37" s="471"/>
      <c r="AK37" s="472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4"/>
      <c r="BB37" s="22"/>
      <c r="BC37" s="22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</row>
    <row r="38" spans="1:67" s="20" customFormat="1" ht="30" customHeight="1">
      <c r="A38" s="19"/>
      <c r="B38" s="470" t="s">
        <v>109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2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4"/>
      <c r="AA38" s="470" t="s">
        <v>110</v>
      </c>
      <c r="AB38" s="471"/>
      <c r="AC38" s="471"/>
      <c r="AD38" s="471"/>
      <c r="AE38" s="471"/>
      <c r="AF38" s="471"/>
      <c r="AG38" s="471"/>
      <c r="AH38" s="471"/>
      <c r="AI38" s="471"/>
      <c r="AJ38" s="471"/>
      <c r="AK38" s="472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4"/>
      <c r="BB38" s="22"/>
      <c r="BC38" s="22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</row>
    <row r="39" spans="1:67" s="20" customFormat="1" ht="30" customHeight="1">
      <c r="A39" s="19"/>
      <c r="B39" s="470" t="s">
        <v>118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2"/>
      <c r="M39" s="125" t="s">
        <v>111</v>
      </c>
      <c r="N39" s="490"/>
      <c r="O39" s="491"/>
      <c r="P39" s="126" t="s">
        <v>131</v>
      </c>
      <c r="Q39" s="492"/>
      <c r="R39" s="492"/>
      <c r="S39" s="127" t="s">
        <v>112</v>
      </c>
      <c r="T39" s="490"/>
      <c r="U39" s="491"/>
      <c r="V39" s="127" t="s">
        <v>113</v>
      </c>
      <c r="W39" s="490"/>
      <c r="X39" s="492"/>
      <c r="Y39" s="493"/>
      <c r="Z39" s="494"/>
      <c r="AA39" s="470" t="s">
        <v>132</v>
      </c>
      <c r="AB39" s="471"/>
      <c r="AC39" s="471"/>
      <c r="AD39" s="471"/>
      <c r="AE39" s="471"/>
      <c r="AF39" s="471"/>
      <c r="AG39" s="471"/>
      <c r="AH39" s="471"/>
      <c r="AI39" s="471"/>
      <c r="AJ39" s="471"/>
      <c r="AK39" s="472"/>
      <c r="AL39" s="473"/>
      <c r="AM39" s="473"/>
      <c r="AN39" s="473"/>
      <c r="AO39" s="473"/>
      <c r="AP39" s="473"/>
      <c r="AQ39" s="473"/>
      <c r="AR39" s="473"/>
      <c r="AS39" s="473"/>
      <c r="AT39" s="473"/>
      <c r="AU39" s="473"/>
      <c r="AV39" s="473"/>
      <c r="AW39" s="473"/>
      <c r="AX39" s="473"/>
      <c r="AY39" s="474"/>
      <c r="BB39" s="22"/>
      <c r="BC39" s="22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</row>
    <row r="40" spans="1:67" s="20" customFormat="1" ht="30" customHeight="1">
      <c r="A40" s="19"/>
      <c r="B40" s="470" t="s">
        <v>146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2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4"/>
      <c r="AA40" s="470" t="s">
        <v>114</v>
      </c>
      <c r="AB40" s="471"/>
      <c r="AC40" s="471"/>
      <c r="AD40" s="471"/>
      <c r="AE40" s="471"/>
      <c r="AF40" s="471"/>
      <c r="AG40" s="471"/>
      <c r="AH40" s="471"/>
      <c r="AI40" s="471"/>
      <c r="AJ40" s="471"/>
      <c r="AK40" s="472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4"/>
      <c r="BB40" s="22"/>
      <c r="BC40" s="22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</row>
    <row r="41" spans="1:67" s="20" customFormat="1" ht="30" customHeight="1">
      <c r="A41" s="19"/>
      <c r="B41" s="470" t="s">
        <v>147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2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4"/>
      <c r="AA41" s="470" t="s">
        <v>115</v>
      </c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4"/>
      <c r="BB41" s="22"/>
      <c r="BC41" s="22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</row>
    <row r="42" spans="1:67" s="20" customFormat="1" ht="30" customHeight="1">
      <c r="A42" s="19"/>
      <c r="B42" s="470" t="s">
        <v>95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2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4"/>
      <c r="AA42" s="470" t="s">
        <v>148</v>
      </c>
      <c r="AB42" s="471"/>
      <c r="AC42" s="471"/>
      <c r="AD42" s="471"/>
      <c r="AE42" s="471"/>
      <c r="AF42" s="471"/>
      <c r="AG42" s="471"/>
      <c r="AH42" s="471"/>
      <c r="AI42" s="471"/>
      <c r="AJ42" s="471"/>
      <c r="AK42" s="472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4"/>
      <c r="BB42" s="22"/>
      <c r="BC42" s="22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</row>
    <row r="43" spans="1:67" s="20" customFormat="1" ht="30" customHeight="1">
      <c r="A43" s="19"/>
      <c r="B43" s="470" t="s">
        <v>96</v>
      </c>
      <c r="C43" s="471"/>
      <c r="D43" s="471"/>
      <c r="E43" s="471"/>
      <c r="F43" s="471"/>
      <c r="G43" s="471"/>
      <c r="H43" s="471"/>
      <c r="I43" s="471"/>
      <c r="J43" s="471"/>
      <c r="K43" s="471"/>
      <c r="L43" s="472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4"/>
      <c r="AA43" s="470" t="s">
        <v>139</v>
      </c>
      <c r="AB43" s="471"/>
      <c r="AC43" s="471"/>
      <c r="AD43" s="471"/>
      <c r="AE43" s="471"/>
      <c r="AF43" s="471"/>
      <c r="AG43" s="471"/>
      <c r="AH43" s="471"/>
      <c r="AI43" s="471"/>
      <c r="AJ43" s="471"/>
      <c r="AK43" s="472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4"/>
      <c r="AZ43" s="9"/>
      <c r="BB43" s="22"/>
      <c r="BC43" s="22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</row>
    <row r="44" spans="1:67" s="20" customFormat="1" ht="30" customHeight="1">
      <c r="A44" s="19"/>
      <c r="B44" s="470" t="s">
        <v>97</v>
      </c>
      <c r="C44" s="471"/>
      <c r="D44" s="471"/>
      <c r="E44" s="471"/>
      <c r="F44" s="471"/>
      <c r="G44" s="471"/>
      <c r="H44" s="471"/>
      <c r="I44" s="471"/>
      <c r="J44" s="471"/>
      <c r="K44" s="471"/>
      <c r="L44" s="472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4"/>
      <c r="AA44" s="470" t="s">
        <v>98</v>
      </c>
      <c r="AB44" s="471"/>
      <c r="AC44" s="471"/>
      <c r="AD44" s="471"/>
      <c r="AE44" s="471"/>
      <c r="AF44" s="471"/>
      <c r="AG44" s="471"/>
      <c r="AH44" s="471"/>
      <c r="AI44" s="471"/>
      <c r="AJ44" s="471"/>
      <c r="AK44" s="472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4"/>
      <c r="BB44" s="22"/>
      <c r="BC44" s="22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</row>
    <row r="45" spans="1:67" s="20" customFormat="1" ht="30" customHeight="1">
      <c r="A45" s="19"/>
      <c r="B45" s="470" t="s">
        <v>143</v>
      </c>
      <c r="C45" s="471"/>
      <c r="D45" s="471"/>
      <c r="E45" s="471"/>
      <c r="F45" s="471"/>
      <c r="G45" s="471"/>
      <c r="H45" s="471"/>
      <c r="I45" s="471"/>
      <c r="J45" s="471"/>
      <c r="K45" s="471"/>
      <c r="L45" s="472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4"/>
      <c r="AZ45" s="9"/>
      <c r="BB45" s="22"/>
      <c r="BC45" s="22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</row>
    <row r="46" spans="1:67" ht="30" customHeight="1">
      <c r="B46" s="475" t="s">
        <v>149</v>
      </c>
      <c r="C46" s="476"/>
      <c r="D46" s="476"/>
      <c r="E46" s="476"/>
      <c r="F46" s="476"/>
      <c r="G46" s="476"/>
      <c r="H46" s="476"/>
      <c r="I46" s="476"/>
      <c r="J46" s="476"/>
      <c r="K46" s="476"/>
      <c r="L46" s="477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  <c r="AH46" s="484"/>
      <c r="AI46" s="484"/>
      <c r="AJ46" s="484"/>
      <c r="AK46" s="484"/>
      <c r="AL46" s="484"/>
      <c r="AM46" s="484"/>
      <c r="AN46" s="484"/>
      <c r="AO46" s="484"/>
      <c r="AP46" s="484"/>
      <c r="AQ46" s="484"/>
      <c r="AR46" s="484"/>
      <c r="AS46" s="484"/>
      <c r="AT46" s="484"/>
      <c r="AU46" s="484"/>
      <c r="AV46" s="484"/>
      <c r="AW46" s="484"/>
      <c r="AX46" s="484"/>
      <c r="AY46" s="485"/>
    </row>
    <row r="47" spans="1:67" ht="30" customHeight="1">
      <c r="B47" s="478"/>
      <c r="C47" s="479"/>
      <c r="D47" s="479"/>
      <c r="E47" s="479"/>
      <c r="F47" s="479"/>
      <c r="G47" s="479"/>
      <c r="H47" s="479"/>
      <c r="I47" s="479"/>
      <c r="J47" s="479"/>
      <c r="K47" s="479"/>
      <c r="L47" s="480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7"/>
    </row>
    <row r="48" spans="1:67" ht="30" customHeight="1">
      <c r="B48" s="478"/>
      <c r="C48" s="479"/>
      <c r="D48" s="479"/>
      <c r="E48" s="479"/>
      <c r="F48" s="479"/>
      <c r="G48" s="479"/>
      <c r="H48" s="479"/>
      <c r="I48" s="479"/>
      <c r="J48" s="479"/>
      <c r="K48" s="479"/>
      <c r="L48" s="480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7"/>
    </row>
    <row r="49" spans="2:52" ht="30" customHeight="1">
      <c r="B49" s="478"/>
      <c r="C49" s="479"/>
      <c r="D49" s="479"/>
      <c r="E49" s="479"/>
      <c r="F49" s="479"/>
      <c r="G49" s="479"/>
      <c r="H49" s="479"/>
      <c r="I49" s="479"/>
      <c r="J49" s="479"/>
      <c r="K49" s="479"/>
      <c r="L49" s="480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7"/>
    </row>
    <row r="50" spans="2:52" ht="30" customHeight="1">
      <c r="B50" s="478"/>
      <c r="C50" s="479"/>
      <c r="D50" s="479"/>
      <c r="E50" s="479"/>
      <c r="F50" s="479"/>
      <c r="G50" s="479"/>
      <c r="H50" s="479"/>
      <c r="I50" s="479"/>
      <c r="J50" s="479"/>
      <c r="K50" s="479"/>
      <c r="L50" s="480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7"/>
    </row>
    <row r="51" spans="2:52" ht="30" customHeight="1">
      <c r="B51" s="478"/>
      <c r="C51" s="479"/>
      <c r="D51" s="479"/>
      <c r="E51" s="479"/>
      <c r="F51" s="479"/>
      <c r="G51" s="479"/>
      <c r="H51" s="479"/>
      <c r="I51" s="479"/>
      <c r="J51" s="479"/>
      <c r="K51" s="479"/>
      <c r="L51" s="480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7"/>
      <c r="AZ51" s="11"/>
    </row>
    <row r="52" spans="2:52" ht="30" customHeight="1">
      <c r="B52" s="478"/>
      <c r="C52" s="479"/>
      <c r="D52" s="479"/>
      <c r="E52" s="479"/>
      <c r="F52" s="479"/>
      <c r="G52" s="479"/>
      <c r="H52" s="479"/>
      <c r="I52" s="479"/>
      <c r="J52" s="479"/>
      <c r="K52" s="479"/>
      <c r="L52" s="480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7"/>
    </row>
    <row r="53" spans="2:52" ht="30" customHeight="1">
      <c r="B53" s="478"/>
      <c r="C53" s="479"/>
      <c r="D53" s="479"/>
      <c r="E53" s="479"/>
      <c r="F53" s="479"/>
      <c r="G53" s="479"/>
      <c r="H53" s="479"/>
      <c r="I53" s="479"/>
      <c r="J53" s="479"/>
      <c r="K53" s="479"/>
      <c r="L53" s="480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7"/>
    </row>
    <row r="54" spans="2:52" ht="30" customHeight="1">
      <c r="B54" s="478"/>
      <c r="C54" s="479"/>
      <c r="D54" s="479"/>
      <c r="E54" s="479"/>
      <c r="F54" s="479"/>
      <c r="G54" s="479"/>
      <c r="H54" s="479"/>
      <c r="I54" s="479"/>
      <c r="J54" s="479"/>
      <c r="K54" s="479"/>
      <c r="L54" s="480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6"/>
      <c r="AY54" s="487"/>
    </row>
    <row r="55" spans="2:52" ht="30" customHeight="1">
      <c r="B55" s="478"/>
      <c r="C55" s="479"/>
      <c r="D55" s="479"/>
      <c r="E55" s="479"/>
      <c r="F55" s="479"/>
      <c r="G55" s="479"/>
      <c r="H55" s="479"/>
      <c r="I55" s="479"/>
      <c r="J55" s="479"/>
      <c r="K55" s="479"/>
      <c r="L55" s="480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7"/>
    </row>
    <row r="56" spans="2:52" ht="30" customHeight="1">
      <c r="B56" s="478"/>
      <c r="C56" s="479"/>
      <c r="D56" s="479"/>
      <c r="E56" s="479"/>
      <c r="F56" s="479"/>
      <c r="G56" s="479"/>
      <c r="H56" s="479"/>
      <c r="I56" s="479"/>
      <c r="J56" s="479"/>
      <c r="K56" s="479"/>
      <c r="L56" s="480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7"/>
    </row>
    <row r="57" spans="2:52" ht="30" customHeight="1">
      <c r="B57" s="478"/>
      <c r="C57" s="479"/>
      <c r="D57" s="479"/>
      <c r="E57" s="479"/>
      <c r="F57" s="479"/>
      <c r="G57" s="479"/>
      <c r="H57" s="479"/>
      <c r="I57" s="479"/>
      <c r="J57" s="479"/>
      <c r="K57" s="479"/>
      <c r="L57" s="480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7"/>
    </row>
    <row r="58" spans="2:52" ht="30" customHeight="1">
      <c r="B58" s="478"/>
      <c r="C58" s="479"/>
      <c r="D58" s="479"/>
      <c r="E58" s="479"/>
      <c r="F58" s="479"/>
      <c r="G58" s="479"/>
      <c r="H58" s="479"/>
      <c r="I58" s="479"/>
      <c r="J58" s="479"/>
      <c r="K58" s="479"/>
      <c r="L58" s="480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7"/>
    </row>
    <row r="59" spans="2:52" ht="30" customHeight="1">
      <c r="B59" s="478"/>
      <c r="C59" s="479"/>
      <c r="D59" s="479"/>
      <c r="E59" s="479"/>
      <c r="F59" s="479"/>
      <c r="G59" s="479"/>
      <c r="H59" s="479"/>
      <c r="I59" s="479"/>
      <c r="J59" s="479"/>
      <c r="K59" s="479"/>
      <c r="L59" s="480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7"/>
    </row>
    <row r="60" spans="2:52" ht="30" customHeight="1">
      <c r="B60" s="478"/>
      <c r="C60" s="479"/>
      <c r="D60" s="479"/>
      <c r="E60" s="479"/>
      <c r="F60" s="479"/>
      <c r="G60" s="479"/>
      <c r="H60" s="479"/>
      <c r="I60" s="479"/>
      <c r="J60" s="479"/>
      <c r="K60" s="479"/>
      <c r="L60" s="480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/>
      <c r="AM60" s="486"/>
      <c r="AN60" s="486"/>
      <c r="AO60" s="486"/>
      <c r="AP60" s="486"/>
      <c r="AQ60" s="486"/>
      <c r="AR60" s="486"/>
      <c r="AS60" s="486"/>
      <c r="AT60" s="486"/>
      <c r="AU60" s="486"/>
      <c r="AV60" s="486"/>
      <c r="AW60" s="486"/>
      <c r="AX60" s="486"/>
      <c r="AY60" s="487"/>
    </row>
    <row r="61" spans="2:52" ht="30" customHeight="1">
      <c r="B61" s="478"/>
      <c r="C61" s="479"/>
      <c r="D61" s="479"/>
      <c r="E61" s="479"/>
      <c r="F61" s="479"/>
      <c r="G61" s="479"/>
      <c r="H61" s="479"/>
      <c r="I61" s="479"/>
      <c r="J61" s="479"/>
      <c r="K61" s="479"/>
      <c r="L61" s="480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6"/>
      <c r="AE61" s="486"/>
      <c r="AF61" s="486"/>
      <c r="AG61" s="486"/>
      <c r="AH61" s="486"/>
      <c r="AI61" s="486"/>
      <c r="AJ61" s="486"/>
      <c r="AK61" s="486"/>
      <c r="AL61" s="486"/>
      <c r="AM61" s="486"/>
      <c r="AN61" s="486"/>
      <c r="AO61" s="486"/>
      <c r="AP61" s="486"/>
      <c r="AQ61" s="486"/>
      <c r="AR61" s="486"/>
      <c r="AS61" s="486"/>
      <c r="AT61" s="486"/>
      <c r="AU61" s="486"/>
      <c r="AV61" s="486"/>
      <c r="AW61" s="486"/>
      <c r="AX61" s="486"/>
      <c r="AY61" s="487"/>
    </row>
    <row r="62" spans="2:52" ht="30" customHeight="1">
      <c r="B62" s="478"/>
      <c r="C62" s="479"/>
      <c r="D62" s="479"/>
      <c r="E62" s="479"/>
      <c r="F62" s="479"/>
      <c r="G62" s="479"/>
      <c r="H62" s="479"/>
      <c r="I62" s="479"/>
      <c r="J62" s="479"/>
      <c r="K62" s="479"/>
      <c r="L62" s="480"/>
      <c r="M62" s="486"/>
      <c r="N62" s="486"/>
      <c r="O62" s="486"/>
      <c r="P62" s="486"/>
      <c r="Q62" s="486"/>
      <c r="R62" s="486"/>
      <c r="S62" s="486"/>
      <c r="T62" s="486"/>
      <c r="U62" s="486"/>
      <c r="V62" s="486"/>
      <c r="W62" s="486"/>
      <c r="X62" s="486"/>
      <c r="Y62" s="486"/>
      <c r="Z62" s="486"/>
      <c r="AA62" s="486"/>
      <c r="AB62" s="486"/>
      <c r="AC62" s="486"/>
      <c r="AD62" s="486"/>
      <c r="AE62" s="486"/>
      <c r="AF62" s="486"/>
      <c r="AG62" s="486"/>
      <c r="AH62" s="486"/>
      <c r="AI62" s="486"/>
      <c r="AJ62" s="486"/>
      <c r="AK62" s="486"/>
      <c r="AL62" s="486"/>
      <c r="AM62" s="486"/>
      <c r="AN62" s="486"/>
      <c r="AO62" s="486"/>
      <c r="AP62" s="486"/>
      <c r="AQ62" s="486"/>
      <c r="AR62" s="486"/>
      <c r="AS62" s="486"/>
      <c r="AT62" s="486"/>
      <c r="AU62" s="486"/>
      <c r="AV62" s="486"/>
      <c r="AW62" s="486"/>
      <c r="AX62" s="486"/>
      <c r="AY62" s="487"/>
    </row>
    <row r="63" spans="2:52" ht="30" customHeight="1">
      <c r="B63" s="481"/>
      <c r="C63" s="482"/>
      <c r="D63" s="482"/>
      <c r="E63" s="482"/>
      <c r="F63" s="482"/>
      <c r="G63" s="482"/>
      <c r="H63" s="482"/>
      <c r="I63" s="482"/>
      <c r="J63" s="482"/>
      <c r="K63" s="482"/>
      <c r="L63" s="483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9"/>
    </row>
  </sheetData>
  <sheetProtection selectLockedCells="1"/>
  <mergeCells count="150">
    <mergeCell ref="AP1:AY1"/>
    <mergeCell ref="B2:AY3"/>
    <mergeCell ref="B5:L5"/>
    <mergeCell ref="M5:AY5"/>
    <mergeCell ref="B6:L7"/>
    <mergeCell ref="M6:AW6"/>
    <mergeCell ref="AX6:AY7"/>
    <mergeCell ref="M7:AW7"/>
    <mergeCell ref="B8:L8"/>
    <mergeCell ref="M8:AY8"/>
    <mergeCell ref="B9:L9"/>
    <mergeCell ref="M9:AW9"/>
    <mergeCell ref="AX9:AY9"/>
    <mergeCell ref="B10:L10"/>
    <mergeCell ref="M10:Z10"/>
    <mergeCell ref="AA10:AK10"/>
    <mergeCell ref="AL10:AY10"/>
    <mergeCell ref="B11:L11"/>
    <mergeCell ref="M11:AY11"/>
    <mergeCell ref="AX12:AY12"/>
    <mergeCell ref="B13:L13"/>
    <mergeCell ref="M13:Z13"/>
    <mergeCell ref="AA13:AK13"/>
    <mergeCell ref="AL13:AM13"/>
    <mergeCell ref="AN13:AO13"/>
    <mergeCell ref="AP13:AQ13"/>
    <mergeCell ref="AR13:AS13"/>
    <mergeCell ref="AT13:AU13"/>
    <mergeCell ref="AV13:AW13"/>
    <mergeCell ref="AX13:AY13"/>
    <mergeCell ref="B12:L12"/>
    <mergeCell ref="M12:Z12"/>
    <mergeCell ref="AA12:AK12"/>
    <mergeCell ref="AL12:AM12"/>
    <mergeCell ref="AN12:AO12"/>
    <mergeCell ref="AP12:AQ12"/>
    <mergeCell ref="AR12:AS12"/>
    <mergeCell ref="AT12:AU12"/>
    <mergeCell ref="AV12:AW12"/>
    <mergeCell ref="B14:L15"/>
    <mergeCell ref="M14:AY14"/>
    <mergeCell ref="M15:AY15"/>
    <mergeCell ref="B16:L16"/>
    <mergeCell ref="N16:P16"/>
    <mergeCell ref="S16:U16"/>
    <mergeCell ref="V16:Z16"/>
    <mergeCell ref="AA16:AK16"/>
    <mergeCell ref="AX16:AY16"/>
    <mergeCell ref="B17:L17"/>
    <mergeCell ref="X17:AB17"/>
    <mergeCell ref="AD17:AF17"/>
    <mergeCell ref="AG17:AX17"/>
    <mergeCell ref="B19:AY19"/>
    <mergeCell ref="AL16:AM16"/>
    <mergeCell ref="AN16:AO16"/>
    <mergeCell ref="AP16:AQ16"/>
    <mergeCell ref="AR16:AS16"/>
    <mergeCell ref="AT16:AU16"/>
    <mergeCell ref="AV16:AW16"/>
    <mergeCell ref="B23:L23"/>
    <mergeCell ref="M23:Z23"/>
    <mergeCell ref="AA23:AK23"/>
    <mergeCell ref="AL23:AY23"/>
    <mergeCell ref="B24:L24"/>
    <mergeCell ref="M24:Z24"/>
    <mergeCell ref="AA24:AK24"/>
    <mergeCell ref="AL24:AY24"/>
    <mergeCell ref="B21:L21"/>
    <mergeCell ref="M21:Z21"/>
    <mergeCell ref="AA21:AK21"/>
    <mergeCell ref="AL21:AY21"/>
    <mergeCell ref="B22:L22"/>
    <mergeCell ref="M22:AY22"/>
    <mergeCell ref="AA25:AK25"/>
    <mergeCell ref="AL25:AY25"/>
    <mergeCell ref="B26:L26"/>
    <mergeCell ref="M26:Z26"/>
    <mergeCell ref="AA26:AK26"/>
    <mergeCell ref="AL26:AY26"/>
    <mergeCell ref="B25:L25"/>
    <mergeCell ref="N25:O25"/>
    <mergeCell ref="Q25:R25"/>
    <mergeCell ref="T25:U25"/>
    <mergeCell ref="W25:X25"/>
    <mergeCell ref="Y25:Z25"/>
    <mergeCell ref="B29:L29"/>
    <mergeCell ref="M29:Z29"/>
    <mergeCell ref="AA29:AK29"/>
    <mergeCell ref="AL29:AY29"/>
    <mergeCell ref="B30:L30"/>
    <mergeCell ref="M30:Z30"/>
    <mergeCell ref="AA30:AK30"/>
    <mergeCell ref="AL30:AY30"/>
    <mergeCell ref="B27:L27"/>
    <mergeCell ref="M27:Z27"/>
    <mergeCell ref="AA27:AK27"/>
    <mergeCell ref="AL27:AY27"/>
    <mergeCell ref="B28:L28"/>
    <mergeCell ref="M28:Z28"/>
    <mergeCell ref="AA28:AK28"/>
    <mergeCell ref="AL28:AY28"/>
    <mergeCell ref="B36:L36"/>
    <mergeCell ref="M36:AY36"/>
    <mergeCell ref="B37:L37"/>
    <mergeCell ref="M37:Z37"/>
    <mergeCell ref="AA37:AK37"/>
    <mergeCell ref="AL37:AY37"/>
    <mergeCell ref="B31:L31"/>
    <mergeCell ref="M31:AY31"/>
    <mergeCell ref="B33:AY33"/>
    <mergeCell ref="B35:L35"/>
    <mergeCell ref="M35:Z35"/>
    <mergeCell ref="AA35:AK35"/>
    <mergeCell ref="AL35:AY35"/>
    <mergeCell ref="B38:L38"/>
    <mergeCell ref="M38:Z38"/>
    <mergeCell ref="AA38:AK38"/>
    <mergeCell ref="AL38:AY38"/>
    <mergeCell ref="B39:L39"/>
    <mergeCell ref="N39:O39"/>
    <mergeCell ref="Q39:R39"/>
    <mergeCell ref="T39:U39"/>
    <mergeCell ref="W39:X39"/>
    <mergeCell ref="Y39:Z39"/>
    <mergeCell ref="B41:L41"/>
    <mergeCell ref="M41:Z41"/>
    <mergeCell ref="AA41:AK41"/>
    <mergeCell ref="AL41:AY41"/>
    <mergeCell ref="B42:L42"/>
    <mergeCell ref="M42:Z42"/>
    <mergeCell ref="AA42:AK42"/>
    <mergeCell ref="AL42:AY42"/>
    <mergeCell ref="AA39:AK39"/>
    <mergeCell ref="AL39:AY39"/>
    <mergeCell ref="B40:L40"/>
    <mergeCell ref="M40:Z40"/>
    <mergeCell ref="AA40:AK40"/>
    <mergeCell ref="AL40:AY40"/>
    <mergeCell ref="B45:L45"/>
    <mergeCell ref="M45:AY45"/>
    <mergeCell ref="B46:L63"/>
    <mergeCell ref="M46:AY63"/>
    <mergeCell ref="B43:L43"/>
    <mergeCell ref="M43:Z43"/>
    <mergeCell ref="AA43:AK43"/>
    <mergeCell ref="AL43:AY43"/>
    <mergeCell ref="B44:L44"/>
    <mergeCell ref="M44:Z44"/>
    <mergeCell ref="AA44:AK44"/>
    <mergeCell ref="AL44:AY44"/>
  </mergeCells>
  <phoneticPr fontId="1"/>
  <conditionalFormatting sqref="M5:AY5 M6:AW7 M8:AY8 M9:AW9 M10:Z10 AL10:AY10 M11:AY11">
    <cfRule type="cellIs" dxfId="0" priority="1" operator="equal">
      <formula>0</formula>
    </cfRule>
  </conditionalFormatting>
  <dataValidations count="2">
    <dataValidation type="list" allowBlank="1" showInputMessage="1" showErrorMessage="1" sqref="M13">
      <formula1>"メール,現地納品,郵送,その他"</formula1>
    </dataValidation>
    <dataValidation type="list" allowBlank="1" showInputMessage="1" showErrorMessage="1" sqref="M12">
      <formula1>"Word,PDF,メモ帳,Excel,その他"</formula1>
    </dataValidation>
  </dataValidations>
  <printOptions horizontalCentered="1"/>
  <pageMargins left="0.6692913385826772" right="0.55118110236220474" top="0.74803149606299213" bottom="0.74803149606299213" header="0.31496062992125984" footer="0.31496062992125984"/>
  <pageSetup paperSize="9" scale="43" orientation="portrait" r:id="rId1"/>
  <colBreaks count="1" manualBreakCount="1">
    <brk id="52" max="59" man="1"/>
  </colBreaks>
  <ignoredErrors>
    <ignoredError sqref="M10 AL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12</xdr:col>
                    <xdr:colOff>85725</xdr:colOff>
                    <xdr:row>16</xdr:row>
                    <xdr:rowOff>76200</xdr:rowOff>
                  </from>
                  <to>
                    <xdr:col>13</xdr:col>
                    <xdr:colOff>9525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76200</xdr:rowOff>
                  </from>
                  <to>
                    <xdr:col>18</xdr:col>
                    <xdr:colOff>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66675</xdr:rowOff>
                  </from>
                  <to>
                    <xdr:col>17</xdr:col>
                    <xdr:colOff>266700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22</xdr:col>
                    <xdr:colOff>57150</xdr:colOff>
                    <xdr:row>16</xdr:row>
                    <xdr:rowOff>66675</xdr:rowOff>
                  </from>
                  <to>
                    <xdr:col>22</xdr:col>
                    <xdr:colOff>266700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12</xdr:col>
                    <xdr:colOff>76200</xdr:colOff>
                    <xdr:row>15</xdr:row>
                    <xdr:rowOff>76200</xdr:rowOff>
                  </from>
                  <to>
                    <xdr:col>12</xdr:col>
                    <xdr:colOff>257175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e-ミミ見積依頼書</vt:lpstr>
      <vt:lpstr>e-ミミ申込書 (社内用)</vt:lpstr>
      <vt:lpstr>e-ミミ申込書 (お客様用) </vt:lpstr>
      <vt:lpstr>議事録・文字起こし詳細チェックリスト</vt:lpstr>
      <vt:lpstr>改修内容</vt:lpstr>
      <vt:lpstr>'e-ミミ見積依頼書'!Print_Area</vt:lpstr>
      <vt:lpstr>'e-ミミ申込書 (お客様用) '!Print_Area</vt:lpstr>
      <vt:lpstr>'e-ミミ申込書 (社内用)'!Print_Area</vt:lpstr>
      <vt:lpstr>議事録・文字起こし詳細チェックリスト!Print_Area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情報保障見積依頼書兼申込書</dc:title>
  <dc:creator>株式会社アイセック・ジャパン</dc:creator>
  <cp:lastModifiedBy>横田 庄</cp:lastModifiedBy>
  <cp:lastPrinted>2015-07-06T01:00:08Z</cp:lastPrinted>
  <dcterms:created xsi:type="dcterms:W3CDTF">2014-05-09T01:40:11Z</dcterms:created>
  <dcterms:modified xsi:type="dcterms:W3CDTF">2015-09-30T10:44:52Z</dcterms:modified>
  <cp:version>1.0</cp:version>
</cp:coreProperties>
</file>